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NC-6247-159\Users\Public\Documents\デスクトップドキュメント等\横浜原稿\提出済み1月原稿\"/>
    </mc:Choice>
  </mc:AlternateContent>
  <bookViews>
    <workbookView xWindow="0" yWindow="0" windowWidth="23040" windowHeight="9384"/>
  </bookViews>
  <sheets>
    <sheet name="３－１　　東京大都市比較 (2)" sheetId="131" r:id="rId1"/>
    <sheet name="１－１　日韓比較" sheetId="3" r:id="rId2"/>
    <sheet name="１－２　台湾国内観光" sheetId="5" r:id="rId3"/>
    <sheet name="1-3　中国本土来訪者数　韓国台湾" sheetId="122" r:id="rId4"/>
    <sheet name="２－１　米国国内経済効果" sheetId="2" r:id="rId5"/>
    <sheet name="２－２　所得と出国率" sheetId="1" r:id="rId6"/>
    <sheet name="２－３　中国各地所得" sheetId="93" r:id="rId7"/>
    <sheet name="２－４　旅券保有率と出国率" sheetId="4" r:id="rId8"/>
    <sheet name="３－１　　東京大都市比較" sheetId="78" r:id="rId9"/>
    <sheet name="３－２　東京重要文化財" sheetId="23" r:id="rId10"/>
    <sheet name="３－３　ブロードウェイ" sheetId="24" r:id="rId11"/>
    <sheet name="３－４世界の都市別宿泊" sheetId="77" r:id="rId12"/>
    <sheet name="３－５　欧州総宿泊数比較" sheetId="69" r:id="rId13"/>
    <sheet name="３－６　ロンドン状況" sheetId="25" r:id="rId14"/>
    <sheet name="３－７パリ訪問状況" sheetId="26" r:id="rId15"/>
    <sheet name="3-８　米国主要都市移民数" sheetId="91" r:id="rId16"/>
    <sheet name="４－１　京都とベニス" sheetId="108" r:id="rId17"/>
    <sheet name="４－２　venice" sheetId="29" r:id="rId18"/>
    <sheet name="４－３　京都外客" sheetId="28" r:id="rId19"/>
    <sheet name="４－４　訪日消費額" sheetId="12" r:id="rId20"/>
    <sheet name="４－５　　東京都消費額" sheetId="13" r:id="rId21"/>
    <sheet name="４－６　京都市外客消費単価" sheetId="109" r:id="rId22"/>
    <sheet name="4-7　欧州インバウンド支出、トリップあたり、泊当たり" sheetId="70" r:id="rId23"/>
    <sheet name="５－１　欧州宿泊日数比較" sheetId="68" r:id="rId24"/>
    <sheet name="５－２　アラスカ等寒冷地比較" sheetId="38" r:id="rId25"/>
    <sheet name="5-3　北海道入込客" sheetId="31" r:id="rId26"/>
    <sheet name="５－４北海道外客数" sheetId="32" r:id="rId27"/>
    <sheet name="５－５　　アラスカ訪問者数推移" sheetId="39" r:id="rId28"/>
    <sheet name="５－６　アラスカクルーズタックス" sheetId="40" r:id="rId29"/>
    <sheet name="５－７歳入" sheetId="79" r:id="rId30"/>
    <sheet name="５－８支出構造" sheetId="42" r:id="rId31"/>
    <sheet name="５－９　スキー人口" sheetId="80" r:id="rId32"/>
    <sheet name="5-10スキーのイールド" sheetId="81" r:id="rId33"/>
    <sheet name="5-11　スイススキー場" sheetId="82" r:id="rId34"/>
    <sheet name="５－１２　豪州スキー訪問者数" sheetId="83" r:id="rId35"/>
    <sheet name="5-13　豪州スキー客の構成" sheetId="84" r:id="rId36"/>
    <sheet name="5-14　豪州スキー宿泊数" sheetId="85" r:id="rId37"/>
    <sheet name="5-15豪州訪問国別スキー客" sheetId="86" r:id="rId38"/>
    <sheet name="5-16　留寿都村等の外客宿泊状況" sheetId="123" r:id="rId39"/>
    <sheet name="表5-1７アイスランド" sheetId="88" r:id="rId40"/>
    <sheet name="6-1離島の観光状況" sheetId="101" r:id="rId41"/>
    <sheet name="６－２　全米入航数 " sheetId="44" r:id="rId42"/>
    <sheet name="６－３　1927年から" sheetId="45" r:id="rId43"/>
    <sheet name="６－４　総括表" sheetId="46" r:id="rId44"/>
    <sheet name="６－５　総滞在日数" sheetId="47" r:id="rId45"/>
    <sheet name="６－６　総支出" sheetId="48" r:id="rId46"/>
    <sheet name="６－７　消費行動とパック、団体の違い" sheetId="49" r:id="rId47"/>
    <sheet name="６－8　沖縄県外収支" sheetId="50" r:id="rId48"/>
    <sheet name="６－9　沖縄入込客数" sheetId="51" r:id="rId49"/>
    <sheet name="６－10　沖縄海空比較" sheetId="55" r:id="rId50"/>
    <sheet name="６－11沖縄滞在日数" sheetId="52" r:id="rId51"/>
    <sheet name="6-12　縄旅行収支" sheetId="53" r:id="rId52"/>
    <sheet name="６－１3　過去の資料" sheetId="56" r:id="rId53"/>
    <sheet name="６－１4　外客消費額等" sheetId="120" r:id="rId54"/>
    <sheet name="6-1５ギリシャの旅行事情" sheetId="100" r:id="rId55"/>
    <sheet name="6-16　沖縄県内市町村別所得" sheetId="125" r:id="rId56"/>
    <sheet name="７－１ネヴァダ州GDP " sheetId="127" r:id="rId57"/>
    <sheet name="７－２　マカオ来訪者数" sheetId="57" r:id="rId58"/>
    <sheet name="７－３　本土客の出身地" sheetId="103" r:id="rId59"/>
    <sheet name="７－４　マカオ平均宿泊日数" sheetId="59" r:id="rId60"/>
    <sheet name="７－５　訪問目的" sheetId="104" r:id="rId61"/>
    <sheet name="7-6マカオカジノ収入" sheetId="130" r:id="rId62"/>
    <sheet name="７－７　IR訪問率" sheetId="106" r:id="rId63"/>
    <sheet name="８－１　居住者一トリップ当たり支出額　国内、国外" sheetId="16" r:id="rId64"/>
    <sheet name="８－２　各国宿泊比較" sheetId="17" r:id="rId65"/>
    <sheet name="表8-３　中国一千万都市" sheetId="99" r:id="rId66"/>
  </sheets>
  <externalReferences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</externalReferences>
  <definedNames>
    <definedName name="__G3" localSheetId="3">#REF!</definedName>
    <definedName name="__G3" localSheetId="4">#REF!</definedName>
    <definedName name="__G3" localSheetId="5">#REF!</definedName>
    <definedName name="__G3" localSheetId="7">#REF!</definedName>
    <definedName name="__G3" localSheetId="8">#REF!</definedName>
    <definedName name="__G3" localSheetId="0">#REF!</definedName>
    <definedName name="__G3" localSheetId="9">#REF!</definedName>
    <definedName name="__G3" localSheetId="10">#REF!</definedName>
    <definedName name="__G3" localSheetId="12">#REF!</definedName>
    <definedName name="__G3" localSheetId="16">#REF!</definedName>
    <definedName name="__G3" localSheetId="19">#REF!</definedName>
    <definedName name="__G3" localSheetId="21">#REF!</definedName>
    <definedName name="__G3" localSheetId="22">#REF!</definedName>
    <definedName name="__G3" localSheetId="23">#REF!</definedName>
    <definedName name="__G3" localSheetId="34">#REF!</definedName>
    <definedName name="__G3" localSheetId="35">#REF!</definedName>
    <definedName name="__G3" localSheetId="36">#REF!</definedName>
    <definedName name="__G3" localSheetId="37">#REF!</definedName>
    <definedName name="__G3" localSheetId="38">#REF!</definedName>
    <definedName name="__G3" localSheetId="24">#REF!</definedName>
    <definedName name="__G3" localSheetId="29">#REF!</definedName>
    <definedName name="__G3" localSheetId="41">#REF!</definedName>
    <definedName name="__G3" localSheetId="57">#REF!</definedName>
    <definedName name="__G3" localSheetId="59">#REF!</definedName>
    <definedName name="__G3">#REF!</definedName>
    <definedName name="_1_20080805速報時点データ_列部門・外生部門" localSheetId="3">#REF!</definedName>
    <definedName name="_1_20080805速報時点データ_列部門・外生部門" localSheetId="4">#REF!</definedName>
    <definedName name="_1_20080805速報時点データ_列部門・外生部門" localSheetId="5">#REF!</definedName>
    <definedName name="_1_20080805速報時点データ_列部門・外生部門" localSheetId="7">#REF!</definedName>
    <definedName name="_1_20080805速報時点データ_列部門・外生部門" localSheetId="8">#REF!</definedName>
    <definedName name="_1_20080805速報時点データ_列部門・外生部門" localSheetId="0">#REF!</definedName>
    <definedName name="_1_20080805速報時点データ_列部門・外生部門" localSheetId="9">#REF!</definedName>
    <definedName name="_1_20080805速報時点データ_列部門・外生部門" localSheetId="10">#REF!</definedName>
    <definedName name="_1_20080805速報時点データ_列部門・外生部門" localSheetId="12">#REF!</definedName>
    <definedName name="_1_20080805速報時点データ_列部門・外生部門" localSheetId="16">#REF!</definedName>
    <definedName name="_1_20080805速報時点データ_列部門・外生部門" localSheetId="19">#REF!</definedName>
    <definedName name="_1_20080805速報時点データ_列部門・外生部門" localSheetId="21">#REF!</definedName>
    <definedName name="_1_20080805速報時点データ_列部門・外生部門" localSheetId="22">#REF!</definedName>
    <definedName name="_1_20080805速報時点データ_列部門・外生部門" localSheetId="23">#REF!</definedName>
    <definedName name="_1_20080805速報時点データ_列部門・外生部門" localSheetId="34">#REF!</definedName>
    <definedName name="_1_20080805速報時点データ_列部門・外生部門" localSheetId="35">#REF!</definedName>
    <definedName name="_1_20080805速報時点データ_列部門・外生部門" localSheetId="36">#REF!</definedName>
    <definedName name="_1_20080805速報時点データ_列部門・外生部門" localSheetId="37">#REF!</definedName>
    <definedName name="_1_20080805速報時点データ_列部門・外生部門" localSheetId="38">#REF!</definedName>
    <definedName name="_1_20080805速報時点データ_列部門・外生部門" localSheetId="24">#REF!</definedName>
    <definedName name="_1_20080805速報時点データ_列部門・外生部門" localSheetId="29">#REF!</definedName>
    <definedName name="_1_20080805速報時点データ_列部門・外生部門" localSheetId="41">#REF!</definedName>
    <definedName name="_1_20080805速報時点データ_列部門・外生部門" localSheetId="57">#REF!</definedName>
    <definedName name="_1_20080805速報時点データ_列部門・外生部門" localSheetId="59">#REF!</definedName>
    <definedName name="_1_20080805速報時点データ_列部門・外生部門">#REF!</definedName>
    <definedName name="_2_20080805速報時点データ_列部門・内生部門" localSheetId="3">#REF!</definedName>
    <definedName name="_2_20080805速報時点データ_列部門・内生部門" localSheetId="4">#REF!</definedName>
    <definedName name="_2_20080805速報時点データ_列部門・内生部門" localSheetId="5">#REF!</definedName>
    <definedName name="_2_20080805速報時点データ_列部門・内生部門" localSheetId="7">#REF!</definedName>
    <definedName name="_2_20080805速報時点データ_列部門・内生部門" localSheetId="8">#REF!</definedName>
    <definedName name="_2_20080805速報時点データ_列部門・内生部門" localSheetId="0">#REF!</definedName>
    <definedName name="_2_20080805速報時点データ_列部門・内生部門" localSheetId="9">#REF!</definedName>
    <definedName name="_2_20080805速報時点データ_列部門・内生部門" localSheetId="10">#REF!</definedName>
    <definedName name="_2_20080805速報時点データ_列部門・内生部門" localSheetId="12">#REF!</definedName>
    <definedName name="_2_20080805速報時点データ_列部門・内生部門" localSheetId="16">#REF!</definedName>
    <definedName name="_2_20080805速報時点データ_列部門・内生部門" localSheetId="19">#REF!</definedName>
    <definedName name="_2_20080805速報時点データ_列部門・内生部門" localSheetId="21">#REF!</definedName>
    <definedName name="_2_20080805速報時点データ_列部門・内生部門" localSheetId="22">#REF!</definedName>
    <definedName name="_2_20080805速報時点データ_列部門・内生部門" localSheetId="23">#REF!</definedName>
    <definedName name="_2_20080805速報時点データ_列部門・内生部門" localSheetId="34">#REF!</definedName>
    <definedName name="_2_20080805速報時点データ_列部門・内生部門" localSheetId="35">#REF!</definedName>
    <definedName name="_2_20080805速報時点データ_列部門・内生部門" localSheetId="36">#REF!</definedName>
    <definedName name="_2_20080805速報時点データ_列部門・内生部門" localSheetId="37">#REF!</definedName>
    <definedName name="_2_20080805速報時点データ_列部門・内生部門" localSheetId="38">#REF!</definedName>
    <definedName name="_2_20080805速報時点データ_列部門・内生部門" localSheetId="24">#REF!</definedName>
    <definedName name="_2_20080805速報時点データ_列部門・内生部門" localSheetId="29">#REF!</definedName>
    <definedName name="_2_20080805速報時点データ_列部門・内生部門" localSheetId="41">#REF!</definedName>
    <definedName name="_2_20080805速報時点データ_列部門・内生部門" localSheetId="57">#REF!</definedName>
    <definedName name="_2_20080805速報時点データ_列部門・内生部門" localSheetId="59">#REF!</definedName>
    <definedName name="_2_20080805速報時点データ_列部門・内生部門">#REF!</definedName>
    <definedName name="_Fill" localSheetId="3" hidden="1">[1]SV概念!#REF!</definedName>
    <definedName name="_Fill" localSheetId="4" hidden="1">[1]SV概念!#REF!</definedName>
    <definedName name="_Fill" localSheetId="5" hidden="1">[1]SV概念!#REF!</definedName>
    <definedName name="_Fill" localSheetId="7" hidden="1">[1]SV概念!#REF!</definedName>
    <definedName name="_Fill" localSheetId="8" hidden="1">[1]SV概念!#REF!</definedName>
    <definedName name="_Fill" localSheetId="0" hidden="1">[1]SV概念!#REF!</definedName>
    <definedName name="_Fill" localSheetId="9" hidden="1">[1]SV概念!#REF!</definedName>
    <definedName name="_Fill" localSheetId="10" hidden="1">[1]SV概念!#REF!</definedName>
    <definedName name="_Fill" localSheetId="12" hidden="1">[1]SV概念!#REF!</definedName>
    <definedName name="_Fill" localSheetId="16" hidden="1">[1]SV概念!#REF!</definedName>
    <definedName name="_Fill" localSheetId="19" hidden="1">[1]SV概念!#REF!</definedName>
    <definedName name="_Fill" localSheetId="21" hidden="1">[1]SV概念!#REF!</definedName>
    <definedName name="_Fill" localSheetId="22" hidden="1">[1]SV概念!#REF!</definedName>
    <definedName name="_Fill" localSheetId="23" hidden="1">[1]SV概念!#REF!</definedName>
    <definedName name="_Fill" localSheetId="34" hidden="1">[1]SV概念!#REF!</definedName>
    <definedName name="_Fill" localSheetId="35" hidden="1">[1]SV概念!#REF!</definedName>
    <definedName name="_Fill" localSheetId="36" hidden="1">[1]SV概念!#REF!</definedName>
    <definedName name="_Fill" localSheetId="37" hidden="1">[1]SV概念!#REF!</definedName>
    <definedName name="_Fill" localSheetId="38" hidden="1">[1]SV概念!#REF!</definedName>
    <definedName name="_Fill" localSheetId="24" hidden="1">[1]SV概念!#REF!</definedName>
    <definedName name="_Fill" localSheetId="29" hidden="1">[1]SV概念!#REF!</definedName>
    <definedName name="_Fill" localSheetId="41" hidden="1">[1]SV概念!#REF!</definedName>
    <definedName name="_Fill" localSheetId="57" hidden="1">[1]SV概念!#REF!</definedName>
    <definedName name="_Fill" localSheetId="59" hidden="1">[1]SV概念!#REF!</definedName>
    <definedName name="_Fill" hidden="1">[1]SV概念!#REF!</definedName>
    <definedName name="_G1" localSheetId="3">#REF!</definedName>
    <definedName name="_G1" localSheetId="4">#REF!</definedName>
    <definedName name="_G1" localSheetId="5">#REF!</definedName>
    <definedName name="_G1" localSheetId="7">#REF!</definedName>
    <definedName name="_G1" localSheetId="8">#REF!</definedName>
    <definedName name="_G1" localSheetId="0">#REF!</definedName>
    <definedName name="_G1" localSheetId="9">#REF!</definedName>
    <definedName name="_G1" localSheetId="10">#REF!</definedName>
    <definedName name="_G1" localSheetId="12">#REF!</definedName>
    <definedName name="_G1" localSheetId="16">#REF!</definedName>
    <definedName name="_G1" localSheetId="19">#REF!</definedName>
    <definedName name="_G1" localSheetId="21">#REF!</definedName>
    <definedName name="_G1" localSheetId="22">#REF!</definedName>
    <definedName name="_G1" localSheetId="23">#REF!</definedName>
    <definedName name="_G1" localSheetId="34">#REF!</definedName>
    <definedName name="_G1" localSheetId="35">#REF!</definedName>
    <definedName name="_G1" localSheetId="36">#REF!</definedName>
    <definedName name="_G1" localSheetId="37">#REF!</definedName>
    <definedName name="_G1" localSheetId="38">#REF!</definedName>
    <definedName name="_G1" localSheetId="24">#REF!</definedName>
    <definedName name="_G1" localSheetId="29">#REF!</definedName>
    <definedName name="_G1" localSheetId="41">#REF!</definedName>
    <definedName name="_G1" localSheetId="57">#REF!</definedName>
    <definedName name="_G1" localSheetId="59">#REF!</definedName>
    <definedName name="_G1">#REF!</definedName>
    <definedName name="_G2" localSheetId="3">#REF!</definedName>
    <definedName name="_G2" localSheetId="4">#REF!</definedName>
    <definedName name="_G2" localSheetId="5">#REF!</definedName>
    <definedName name="_G2" localSheetId="7">#REF!</definedName>
    <definedName name="_G2" localSheetId="8">#REF!</definedName>
    <definedName name="_G2" localSheetId="0">#REF!</definedName>
    <definedName name="_G2" localSheetId="9">#REF!</definedName>
    <definedName name="_G2" localSheetId="10">#REF!</definedName>
    <definedName name="_G2" localSheetId="12">#REF!</definedName>
    <definedName name="_G2" localSheetId="16">#REF!</definedName>
    <definedName name="_G2" localSheetId="19">#REF!</definedName>
    <definedName name="_G2" localSheetId="21">#REF!</definedName>
    <definedName name="_G2" localSheetId="22">#REF!</definedName>
    <definedName name="_G2" localSheetId="23">#REF!</definedName>
    <definedName name="_G2" localSheetId="34">#REF!</definedName>
    <definedName name="_G2" localSheetId="35">#REF!</definedName>
    <definedName name="_G2" localSheetId="36">#REF!</definedName>
    <definedName name="_G2" localSheetId="37">#REF!</definedName>
    <definedName name="_G2" localSheetId="38">#REF!</definedName>
    <definedName name="_G2" localSheetId="24">#REF!</definedName>
    <definedName name="_G2" localSheetId="29">#REF!</definedName>
    <definedName name="_G2" localSheetId="41">#REF!</definedName>
    <definedName name="_G2" localSheetId="57">#REF!</definedName>
    <definedName name="_G2" localSheetId="59">#REF!</definedName>
    <definedName name="_G2">#REF!</definedName>
    <definedName name="_NEW1" localSheetId="3">#REF!</definedName>
    <definedName name="_NEW1" localSheetId="4">#REF!</definedName>
    <definedName name="_NEW1" localSheetId="5">#REF!</definedName>
    <definedName name="_NEW1" localSheetId="7">#REF!</definedName>
    <definedName name="_NEW1" localSheetId="8">#REF!</definedName>
    <definedName name="_NEW1" localSheetId="0">#REF!</definedName>
    <definedName name="_NEW1" localSheetId="9">#REF!</definedName>
    <definedName name="_NEW1" localSheetId="10">#REF!</definedName>
    <definedName name="_NEW1" localSheetId="12">#REF!</definedName>
    <definedName name="_NEW1" localSheetId="16">#REF!</definedName>
    <definedName name="_NEW1" localSheetId="19">#REF!</definedName>
    <definedName name="_NEW1" localSheetId="21">#REF!</definedName>
    <definedName name="_NEW1" localSheetId="22">#REF!</definedName>
    <definedName name="_NEW1" localSheetId="23">#REF!</definedName>
    <definedName name="_NEW1" localSheetId="34">#REF!</definedName>
    <definedName name="_NEW1" localSheetId="35">#REF!</definedName>
    <definedName name="_NEW1" localSheetId="36">#REF!</definedName>
    <definedName name="_NEW1" localSheetId="37">#REF!</definedName>
    <definedName name="_NEW1" localSheetId="38">#REF!</definedName>
    <definedName name="_NEW1" localSheetId="24">#REF!</definedName>
    <definedName name="_NEW1" localSheetId="29">#REF!</definedName>
    <definedName name="_NEW1" localSheetId="41">#REF!</definedName>
    <definedName name="_NEW1" localSheetId="57">#REF!</definedName>
    <definedName name="_NEW1" localSheetId="59">#REF!</definedName>
    <definedName name="_NEW1">#REF!</definedName>
    <definedName name="_Order1" hidden="1">255</definedName>
    <definedName name="_Order2" hidden="1">255</definedName>
    <definedName name="\i" localSheetId="3">#REF!</definedName>
    <definedName name="\i" localSheetId="4">#REF!</definedName>
    <definedName name="\i" localSheetId="5">#REF!</definedName>
    <definedName name="\i" localSheetId="7">#REF!</definedName>
    <definedName name="\i" localSheetId="8">#REF!</definedName>
    <definedName name="\i" localSheetId="0">#REF!</definedName>
    <definedName name="\i" localSheetId="9">#REF!</definedName>
    <definedName name="\i" localSheetId="10">#REF!</definedName>
    <definedName name="\i" localSheetId="12">#REF!</definedName>
    <definedName name="\i" localSheetId="16">#REF!</definedName>
    <definedName name="\i" localSheetId="19">#REF!</definedName>
    <definedName name="\i" localSheetId="21">#REF!</definedName>
    <definedName name="\i" localSheetId="22">#REF!</definedName>
    <definedName name="\i" localSheetId="23">#REF!</definedName>
    <definedName name="\i" localSheetId="34">#REF!</definedName>
    <definedName name="\i" localSheetId="35">#REF!</definedName>
    <definedName name="\i" localSheetId="36">#REF!</definedName>
    <definedName name="\i" localSheetId="37">#REF!</definedName>
    <definedName name="\i" localSheetId="38">#REF!</definedName>
    <definedName name="\i" localSheetId="24">#REF!</definedName>
    <definedName name="\i" localSheetId="27">#REF!</definedName>
    <definedName name="\i" localSheetId="28">#REF!</definedName>
    <definedName name="\i" localSheetId="29">#REF!</definedName>
    <definedName name="\i" localSheetId="41">#REF!</definedName>
    <definedName name="\i" localSheetId="42">#REF!</definedName>
    <definedName name="\i" localSheetId="46">#REF!</definedName>
    <definedName name="\i">#REF!</definedName>
    <definedName name="\r" localSheetId="3">#REF!</definedName>
    <definedName name="\r" localSheetId="4">#REF!</definedName>
    <definedName name="\r" localSheetId="5">#REF!</definedName>
    <definedName name="\r" localSheetId="7">#REF!</definedName>
    <definedName name="\r" localSheetId="8">#REF!</definedName>
    <definedName name="\r" localSheetId="0">#REF!</definedName>
    <definedName name="\r" localSheetId="9">#REF!</definedName>
    <definedName name="\r" localSheetId="10">#REF!</definedName>
    <definedName name="\r" localSheetId="12">#REF!</definedName>
    <definedName name="\r" localSheetId="16">#REF!</definedName>
    <definedName name="\r" localSheetId="19">#REF!</definedName>
    <definedName name="\r" localSheetId="21">#REF!</definedName>
    <definedName name="\r" localSheetId="22">#REF!</definedName>
    <definedName name="\r" localSheetId="23">#REF!</definedName>
    <definedName name="\r" localSheetId="34">#REF!</definedName>
    <definedName name="\r" localSheetId="35">#REF!</definedName>
    <definedName name="\r" localSheetId="36">#REF!</definedName>
    <definedName name="\r" localSheetId="37">#REF!</definedName>
    <definedName name="\r" localSheetId="38">#REF!</definedName>
    <definedName name="\r" localSheetId="24">#REF!</definedName>
    <definedName name="\r" localSheetId="27">#REF!</definedName>
    <definedName name="\r" localSheetId="28">#REF!</definedName>
    <definedName name="\r" localSheetId="29">#REF!</definedName>
    <definedName name="\r" localSheetId="41">#REF!</definedName>
    <definedName name="\r" localSheetId="42">#REF!</definedName>
    <definedName name="\r" localSheetId="46">#REF!</definedName>
    <definedName name="\r">#REF!</definedName>
    <definedName name="①購入額計" localSheetId="3">#REF!</definedName>
    <definedName name="①購入額計" localSheetId="4">#REF!</definedName>
    <definedName name="①購入額計" localSheetId="5">#REF!</definedName>
    <definedName name="①購入額計" localSheetId="7">#REF!</definedName>
    <definedName name="①購入額計" localSheetId="8">#REF!</definedName>
    <definedName name="①購入額計" localSheetId="0">#REF!</definedName>
    <definedName name="①購入額計" localSheetId="9">#REF!</definedName>
    <definedName name="①購入額計" localSheetId="10">#REF!</definedName>
    <definedName name="①購入額計" localSheetId="12">#REF!</definedName>
    <definedName name="①購入額計" localSheetId="16">#REF!</definedName>
    <definedName name="①購入額計" localSheetId="19">#REF!</definedName>
    <definedName name="①購入額計" localSheetId="21">#REF!</definedName>
    <definedName name="①購入額計" localSheetId="22">#REF!</definedName>
    <definedName name="①購入額計" localSheetId="23">#REF!</definedName>
    <definedName name="①購入額計" localSheetId="34">#REF!</definedName>
    <definedName name="①購入額計" localSheetId="35">#REF!</definedName>
    <definedName name="①購入額計" localSheetId="36">#REF!</definedName>
    <definedName name="①購入額計" localSheetId="37">#REF!</definedName>
    <definedName name="①購入額計" localSheetId="38">#REF!</definedName>
    <definedName name="①購入額計" localSheetId="24">#REF!</definedName>
    <definedName name="①購入額計" localSheetId="29">#REF!</definedName>
    <definedName name="①購入額計" localSheetId="41">#REF!</definedName>
    <definedName name="①購入額計" localSheetId="57">#REF!</definedName>
    <definedName name="①購入額計" localSheetId="59">#REF!</definedName>
    <definedName name="①購入額計">#REF!</definedName>
    <definedName name="①購入金額" localSheetId="3">#REF!</definedName>
    <definedName name="①購入金額" localSheetId="4">#REF!</definedName>
    <definedName name="①購入金額" localSheetId="5">#REF!</definedName>
    <definedName name="①購入金額" localSheetId="7">#REF!</definedName>
    <definedName name="①購入金額" localSheetId="8">#REF!</definedName>
    <definedName name="①購入金額" localSheetId="0">#REF!</definedName>
    <definedName name="①購入金額" localSheetId="9">#REF!</definedName>
    <definedName name="①購入金額" localSheetId="10">#REF!</definedName>
    <definedName name="①購入金額" localSheetId="12">#REF!</definedName>
    <definedName name="①購入金額" localSheetId="16">#REF!</definedName>
    <definedName name="①購入金額" localSheetId="19">#REF!</definedName>
    <definedName name="①購入金額" localSheetId="21">#REF!</definedName>
    <definedName name="①購入金額" localSheetId="22">#REF!</definedName>
    <definedName name="①購入金額" localSheetId="23">#REF!</definedName>
    <definedName name="①購入金額" localSheetId="34">#REF!</definedName>
    <definedName name="①購入金額" localSheetId="35">#REF!</definedName>
    <definedName name="①購入金額" localSheetId="36">#REF!</definedName>
    <definedName name="①購入金額" localSheetId="37">#REF!</definedName>
    <definedName name="①購入金額" localSheetId="38">#REF!</definedName>
    <definedName name="①購入金額" localSheetId="24">#REF!</definedName>
    <definedName name="①購入金額" localSheetId="29">#REF!</definedName>
    <definedName name="①購入金額" localSheetId="41">#REF!</definedName>
    <definedName name="①購入金額" localSheetId="57">#REF!</definedName>
    <definedName name="①購入金額" localSheetId="59">#REF!</definedName>
    <definedName name="①購入金額">#REF!</definedName>
    <definedName name="②購入者数" localSheetId="3">#REF!</definedName>
    <definedName name="②購入者数" localSheetId="4">#REF!</definedName>
    <definedName name="②購入者数" localSheetId="5">#REF!</definedName>
    <definedName name="②購入者数" localSheetId="7">#REF!</definedName>
    <definedName name="②購入者数" localSheetId="8">#REF!</definedName>
    <definedName name="②購入者数" localSheetId="0">#REF!</definedName>
    <definedName name="②購入者数" localSheetId="9">#REF!</definedName>
    <definedName name="②購入者数" localSheetId="10">#REF!</definedName>
    <definedName name="②購入者数" localSheetId="12">#REF!</definedName>
    <definedName name="②購入者数" localSheetId="16">#REF!</definedName>
    <definedName name="②購入者数" localSheetId="19">#REF!</definedName>
    <definedName name="②購入者数" localSheetId="21">#REF!</definedName>
    <definedName name="②購入者数" localSheetId="22">#REF!</definedName>
    <definedName name="②購入者数" localSheetId="23">#REF!</definedName>
    <definedName name="②購入者数" localSheetId="34">#REF!</definedName>
    <definedName name="②購入者数" localSheetId="35">#REF!</definedName>
    <definedName name="②購入者数" localSheetId="36">#REF!</definedName>
    <definedName name="②購入者数" localSheetId="37">#REF!</definedName>
    <definedName name="②購入者数" localSheetId="38">#REF!</definedName>
    <definedName name="②購入者数" localSheetId="24">#REF!</definedName>
    <definedName name="②購入者数" localSheetId="29">#REF!</definedName>
    <definedName name="②購入者数" localSheetId="41">#REF!</definedName>
    <definedName name="②購入者数" localSheetId="57">#REF!</definedName>
    <definedName name="②購入者数" localSheetId="59">#REF!</definedName>
    <definedName name="②購入者数">#REF!</definedName>
    <definedName name="③購入者単価" localSheetId="3">#REF!</definedName>
    <definedName name="③購入者単価" localSheetId="4">#REF!</definedName>
    <definedName name="③購入者単価" localSheetId="5">#REF!</definedName>
    <definedName name="③購入者単価" localSheetId="7">#REF!</definedName>
    <definedName name="③購入者単価" localSheetId="8">#REF!</definedName>
    <definedName name="③購入者単価" localSheetId="0">#REF!</definedName>
    <definedName name="③購入者単価" localSheetId="9">#REF!</definedName>
    <definedName name="③購入者単価" localSheetId="10">#REF!</definedName>
    <definedName name="③購入者単価" localSheetId="12">#REF!</definedName>
    <definedName name="③購入者単価" localSheetId="16">#REF!</definedName>
    <definedName name="③購入者単価" localSheetId="19">#REF!</definedName>
    <definedName name="③購入者単価" localSheetId="21">#REF!</definedName>
    <definedName name="③購入者単価" localSheetId="22">#REF!</definedName>
    <definedName name="③購入者単価" localSheetId="23">#REF!</definedName>
    <definedName name="③購入者単価" localSheetId="34">#REF!</definedName>
    <definedName name="③購入者単価" localSheetId="35">#REF!</definedName>
    <definedName name="③購入者単価" localSheetId="36">#REF!</definedName>
    <definedName name="③購入者単価" localSheetId="37">#REF!</definedName>
    <definedName name="③購入者単価" localSheetId="38">#REF!</definedName>
    <definedName name="③購入者単価" localSheetId="24">#REF!</definedName>
    <definedName name="③購入者単価" localSheetId="29">#REF!</definedName>
    <definedName name="③購入者単価" localSheetId="41">#REF!</definedName>
    <definedName name="③購入者単価" localSheetId="57">#REF!</definedName>
    <definedName name="③購入者単価" localSheetId="59">#REF!</definedName>
    <definedName name="③購入者単価">#REF!</definedName>
    <definedName name="③購入者平均単価" localSheetId="3">#REF!</definedName>
    <definedName name="③購入者平均単価" localSheetId="4">#REF!</definedName>
    <definedName name="③購入者平均単価" localSheetId="5">#REF!</definedName>
    <definedName name="③購入者平均単価" localSheetId="7">#REF!</definedName>
    <definedName name="③購入者平均単価" localSheetId="8">#REF!</definedName>
    <definedName name="③購入者平均単価" localSheetId="0">#REF!</definedName>
    <definedName name="③購入者平均単価" localSheetId="9">#REF!</definedName>
    <definedName name="③購入者平均単価" localSheetId="10">#REF!</definedName>
    <definedName name="③購入者平均単価" localSheetId="12">#REF!</definedName>
    <definedName name="③購入者平均単価" localSheetId="16">#REF!</definedName>
    <definedName name="③購入者平均単価" localSheetId="19">#REF!</definedName>
    <definedName name="③購入者平均単価" localSheetId="21">#REF!</definedName>
    <definedName name="③購入者平均単価" localSheetId="22">#REF!</definedName>
    <definedName name="③購入者平均単価" localSheetId="23">#REF!</definedName>
    <definedName name="③購入者平均単価" localSheetId="34">#REF!</definedName>
    <definedName name="③購入者平均単価" localSheetId="35">#REF!</definedName>
    <definedName name="③購入者平均単価" localSheetId="36">#REF!</definedName>
    <definedName name="③購入者平均単価" localSheetId="37">#REF!</definedName>
    <definedName name="③購入者平均単価" localSheetId="38">#REF!</definedName>
    <definedName name="③購入者平均単価" localSheetId="24">#REF!</definedName>
    <definedName name="③購入者平均単価" localSheetId="29">#REF!</definedName>
    <definedName name="③購入者平均単価" localSheetId="41">#REF!</definedName>
    <definedName name="③購入者平均単価" localSheetId="57">#REF!</definedName>
    <definedName name="③購入者平均単価" localSheetId="59">#REF!</definedName>
    <definedName name="③購入者平均単価">#REF!</definedName>
    <definedName name="④金額NA" localSheetId="3">#REF!</definedName>
    <definedName name="④金額NA" localSheetId="4">#REF!</definedName>
    <definedName name="④金額NA" localSheetId="5">#REF!</definedName>
    <definedName name="④金額NA" localSheetId="7">#REF!</definedName>
    <definedName name="④金額NA" localSheetId="8">#REF!</definedName>
    <definedName name="④金額NA" localSheetId="0">#REF!</definedName>
    <definedName name="④金額NA" localSheetId="9">#REF!</definedName>
    <definedName name="④金額NA" localSheetId="10">#REF!</definedName>
    <definedName name="④金額NA" localSheetId="12">#REF!</definedName>
    <definedName name="④金額NA" localSheetId="16">#REF!</definedName>
    <definedName name="④金額NA" localSheetId="19">#REF!</definedName>
    <definedName name="④金額NA" localSheetId="21">#REF!</definedName>
    <definedName name="④金額NA" localSheetId="22">#REF!</definedName>
    <definedName name="④金額NA" localSheetId="23">#REF!</definedName>
    <definedName name="④金額NA" localSheetId="34">#REF!</definedName>
    <definedName name="④金額NA" localSheetId="35">#REF!</definedName>
    <definedName name="④金額NA" localSheetId="36">#REF!</definedName>
    <definedName name="④金額NA" localSheetId="37">#REF!</definedName>
    <definedName name="④金額NA" localSheetId="38">#REF!</definedName>
    <definedName name="④金額NA" localSheetId="24">#REF!</definedName>
    <definedName name="④金額NA" localSheetId="29">#REF!</definedName>
    <definedName name="④金額NA" localSheetId="41">#REF!</definedName>
    <definedName name="④金額NA" localSheetId="57">#REF!</definedName>
    <definedName name="④金額NA" localSheetId="59">#REF!</definedName>
    <definedName name="④金額NA">#REF!</definedName>
    <definedName name="④購入金額NA" localSheetId="3">#REF!</definedName>
    <definedName name="④購入金額NA" localSheetId="4">#REF!</definedName>
    <definedName name="④購入金額NA" localSheetId="5">#REF!</definedName>
    <definedName name="④購入金額NA" localSheetId="7">#REF!</definedName>
    <definedName name="④購入金額NA" localSheetId="8">#REF!</definedName>
    <definedName name="④購入金額NA" localSheetId="0">#REF!</definedName>
    <definedName name="④購入金額NA" localSheetId="9">#REF!</definedName>
    <definedName name="④購入金額NA" localSheetId="10">#REF!</definedName>
    <definedName name="④購入金額NA" localSheetId="12">#REF!</definedName>
    <definedName name="④購入金額NA" localSheetId="16">#REF!</definedName>
    <definedName name="④購入金額NA" localSheetId="19">#REF!</definedName>
    <definedName name="④購入金額NA" localSheetId="21">#REF!</definedName>
    <definedName name="④購入金額NA" localSheetId="22">#REF!</definedName>
    <definedName name="④購入金額NA" localSheetId="23">#REF!</definedName>
    <definedName name="④購入金額NA" localSheetId="34">#REF!</definedName>
    <definedName name="④購入金額NA" localSheetId="35">#REF!</definedName>
    <definedName name="④購入金額NA" localSheetId="36">#REF!</definedName>
    <definedName name="④購入金額NA" localSheetId="37">#REF!</definedName>
    <definedName name="④購入金額NA" localSheetId="38">#REF!</definedName>
    <definedName name="④購入金額NA" localSheetId="24">#REF!</definedName>
    <definedName name="④購入金額NA" localSheetId="29">#REF!</definedName>
    <definedName name="④購入金額NA" localSheetId="41">#REF!</definedName>
    <definedName name="④購入金額NA" localSheetId="57">#REF!</definedName>
    <definedName name="④購入金額NA" localSheetId="59">#REF!</definedName>
    <definedName name="④購入金額NA">#REF!</definedName>
    <definedName name="⑤不明" localSheetId="3">#REF!</definedName>
    <definedName name="⑤不明" localSheetId="4">#REF!</definedName>
    <definedName name="⑤不明" localSheetId="5">#REF!</definedName>
    <definedName name="⑤不明" localSheetId="7">#REF!</definedName>
    <definedName name="⑤不明" localSheetId="8">#REF!</definedName>
    <definedName name="⑤不明" localSheetId="0">#REF!</definedName>
    <definedName name="⑤不明" localSheetId="9">#REF!</definedName>
    <definedName name="⑤不明" localSheetId="10">#REF!</definedName>
    <definedName name="⑤不明" localSheetId="12">#REF!</definedName>
    <definedName name="⑤不明" localSheetId="16">#REF!</definedName>
    <definedName name="⑤不明" localSheetId="19">#REF!</definedName>
    <definedName name="⑤不明" localSheetId="21">#REF!</definedName>
    <definedName name="⑤不明" localSheetId="22">#REF!</definedName>
    <definedName name="⑤不明" localSheetId="23">#REF!</definedName>
    <definedName name="⑤不明" localSheetId="34">#REF!</definedName>
    <definedName name="⑤不明" localSheetId="35">#REF!</definedName>
    <definedName name="⑤不明" localSheetId="36">#REF!</definedName>
    <definedName name="⑤不明" localSheetId="37">#REF!</definedName>
    <definedName name="⑤不明" localSheetId="38">#REF!</definedName>
    <definedName name="⑤不明" localSheetId="24">#REF!</definedName>
    <definedName name="⑤不明" localSheetId="29">#REF!</definedName>
    <definedName name="⑤不明" localSheetId="41">#REF!</definedName>
    <definedName name="⑤不明" localSheetId="57">#REF!</definedName>
    <definedName name="⑤不明" localSheetId="59">#REF!</definedName>
    <definedName name="⑤不明">#REF!</definedName>
    <definedName name="⑥購入率" localSheetId="3">#REF!</definedName>
    <definedName name="⑥購入率" localSheetId="4">#REF!</definedName>
    <definedName name="⑥購入率" localSheetId="5">#REF!</definedName>
    <definedName name="⑥購入率" localSheetId="7">#REF!</definedName>
    <definedName name="⑥購入率" localSheetId="8">#REF!</definedName>
    <definedName name="⑥購入率" localSheetId="0">#REF!</definedName>
    <definedName name="⑥購入率" localSheetId="9">#REF!</definedName>
    <definedName name="⑥購入率" localSheetId="10">#REF!</definedName>
    <definedName name="⑥購入率" localSheetId="12">#REF!</definedName>
    <definedName name="⑥購入率" localSheetId="16">#REF!</definedName>
    <definedName name="⑥購入率" localSheetId="19">#REF!</definedName>
    <definedName name="⑥購入率" localSheetId="21">#REF!</definedName>
    <definedName name="⑥購入率" localSheetId="22">#REF!</definedName>
    <definedName name="⑥購入率" localSheetId="23">#REF!</definedName>
    <definedName name="⑥購入率" localSheetId="34">#REF!</definedName>
    <definedName name="⑥購入率" localSheetId="35">#REF!</definedName>
    <definedName name="⑥購入率" localSheetId="36">#REF!</definedName>
    <definedName name="⑥購入率" localSheetId="37">#REF!</definedName>
    <definedName name="⑥購入率" localSheetId="38">#REF!</definedName>
    <definedName name="⑥購入率" localSheetId="24">#REF!</definedName>
    <definedName name="⑥購入率" localSheetId="29">#REF!</definedName>
    <definedName name="⑥購入率" localSheetId="41">#REF!</definedName>
    <definedName name="⑥購入率" localSheetId="57">#REF!</definedName>
    <definedName name="⑥購入率" localSheetId="59">#REF!</definedName>
    <definedName name="⑥購入率">#REF!</definedName>
    <definedName name="⑦全体単価" localSheetId="3">#REF!</definedName>
    <definedName name="⑦全体単価" localSheetId="4">#REF!</definedName>
    <definedName name="⑦全体単価" localSheetId="5">#REF!</definedName>
    <definedName name="⑦全体単価" localSheetId="7">#REF!</definedName>
    <definedName name="⑦全体単価" localSheetId="8">#REF!</definedName>
    <definedName name="⑦全体単価" localSheetId="0">#REF!</definedName>
    <definedName name="⑦全体単価" localSheetId="9">#REF!</definedName>
    <definedName name="⑦全体単価" localSheetId="10">#REF!</definedName>
    <definedName name="⑦全体単価" localSheetId="12">#REF!</definedName>
    <definedName name="⑦全体単価" localSheetId="16">#REF!</definedName>
    <definedName name="⑦全体単価" localSheetId="19">#REF!</definedName>
    <definedName name="⑦全体単価" localSheetId="21">#REF!</definedName>
    <definedName name="⑦全体単価" localSheetId="22">#REF!</definedName>
    <definedName name="⑦全体単価" localSheetId="23">#REF!</definedName>
    <definedName name="⑦全体単価" localSheetId="34">#REF!</definedName>
    <definedName name="⑦全体単価" localSheetId="35">#REF!</definedName>
    <definedName name="⑦全体単価" localSheetId="36">#REF!</definedName>
    <definedName name="⑦全体単価" localSheetId="37">#REF!</definedName>
    <definedName name="⑦全体単価" localSheetId="38">#REF!</definedName>
    <definedName name="⑦全体単価" localSheetId="24">#REF!</definedName>
    <definedName name="⑦全体単価" localSheetId="29">#REF!</definedName>
    <definedName name="⑦全体単価" localSheetId="41">#REF!</definedName>
    <definedName name="⑦全体単価" localSheetId="57">#REF!</definedName>
    <definedName name="⑦全体単価" localSheetId="59">#REF!</definedName>
    <definedName name="⑦全体単価">#REF!</definedName>
    <definedName name="⑦平均単価" localSheetId="3">#REF!</definedName>
    <definedName name="⑦平均単価" localSheetId="4">#REF!</definedName>
    <definedName name="⑦平均単価" localSheetId="5">#REF!</definedName>
    <definedName name="⑦平均単価" localSheetId="7">#REF!</definedName>
    <definedName name="⑦平均単価" localSheetId="8">#REF!</definedName>
    <definedName name="⑦平均単価" localSheetId="0">#REF!</definedName>
    <definedName name="⑦平均単価" localSheetId="9">#REF!</definedName>
    <definedName name="⑦平均単価" localSheetId="10">#REF!</definedName>
    <definedName name="⑦平均単価" localSheetId="12">#REF!</definedName>
    <definedName name="⑦平均単価" localSheetId="16">#REF!</definedName>
    <definedName name="⑦平均単価" localSheetId="19">#REF!</definedName>
    <definedName name="⑦平均単価" localSheetId="21">#REF!</definedName>
    <definedName name="⑦平均単価" localSheetId="22">#REF!</definedName>
    <definedName name="⑦平均単価" localSheetId="23">#REF!</definedName>
    <definedName name="⑦平均単価" localSheetId="34">#REF!</definedName>
    <definedName name="⑦平均単価" localSheetId="35">#REF!</definedName>
    <definedName name="⑦平均単価" localSheetId="36">#REF!</definedName>
    <definedName name="⑦平均単価" localSheetId="37">#REF!</definedName>
    <definedName name="⑦平均単価" localSheetId="38">#REF!</definedName>
    <definedName name="⑦平均単価" localSheetId="24">#REF!</definedName>
    <definedName name="⑦平均単価" localSheetId="29">#REF!</definedName>
    <definedName name="⑦平均単価" localSheetId="41">#REF!</definedName>
    <definedName name="⑦平均単価" localSheetId="57">#REF!</definedName>
    <definedName name="⑦平均単価" localSheetId="59">#REF!</definedName>
    <definedName name="⑦平均単価">#REF!</definedName>
    <definedName name="A_impresión_IM" localSheetId="3">#REF!</definedName>
    <definedName name="A_impresión_IM" localSheetId="4">#REF!</definedName>
    <definedName name="A_impresión_IM" localSheetId="5">#REF!</definedName>
    <definedName name="A_impresión_IM" localSheetId="7">#REF!</definedName>
    <definedName name="A_impresión_IM" localSheetId="8">#REF!</definedName>
    <definedName name="A_impresión_IM" localSheetId="0">#REF!</definedName>
    <definedName name="A_impresión_IM" localSheetId="9">#REF!</definedName>
    <definedName name="A_impresión_IM" localSheetId="10">#REF!</definedName>
    <definedName name="A_impresión_IM" localSheetId="12">#REF!</definedName>
    <definedName name="A_impresión_IM" localSheetId="16">#REF!</definedName>
    <definedName name="A_impresión_IM" localSheetId="19">#REF!</definedName>
    <definedName name="A_impresión_IM" localSheetId="21">#REF!</definedName>
    <definedName name="A_impresión_IM" localSheetId="22">#REF!</definedName>
    <definedName name="A_impresión_IM" localSheetId="23">#REF!</definedName>
    <definedName name="A_impresión_IM" localSheetId="34">#REF!</definedName>
    <definedName name="A_impresión_IM" localSheetId="35">#REF!</definedName>
    <definedName name="A_impresión_IM" localSheetId="36">#REF!</definedName>
    <definedName name="A_impresión_IM" localSheetId="37">#REF!</definedName>
    <definedName name="A_impresión_IM" localSheetId="38">#REF!</definedName>
    <definedName name="A_impresión_IM" localSheetId="24">#REF!</definedName>
    <definedName name="A_impresión_IM" localSheetId="27">#REF!</definedName>
    <definedName name="A_impresión_IM" localSheetId="28">#REF!</definedName>
    <definedName name="A_impresión_IM" localSheetId="29">#REF!</definedName>
    <definedName name="A_impresión_IM" localSheetId="41">#REF!</definedName>
    <definedName name="A_impresión_IM" localSheetId="42">#REF!</definedName>
    <definedName name="A_impresión_IM" localSheetId="46">#REF!</definedName>
    <definedName name="A_impresión_IM">#REF!</definedName>
    <definedName name="aaa" localSheetId="2">#REF!</definedName>
    <definedName name="aaa" localSheetId="3">#REF!</definedName>
    <definedName name="aaa" localSheetId="4">#REF!</definedName>
    <definedName name="aaa" localSheetId="5">#REF!</definedName>
    <definedName name="aaa" localSheetId="7">#REF!</definedName>
    <definedName name="aaa" localSheetId="8">#REF!</definedName>
    <definedName name="aaa" localSheetId="0">#REF!</definedName>
    <definedName name="aaa" localSheetId="9">#REF!</definedName>
    <definedName name="aaa" localSheetId="10">#REF!</definedName>
    <definedName name="aaa" localSheetId="12">#REF!</definedName>
    <definedName name="aaa" localSheetId="16">#REF!</definedName>
    <definedName name="aaa" localSheetId="19">#REF!</definedName>
    <definedName name="aaa" localSheetId="21">#REF!</definedName>
    <definedName name="aaa" localSheetId="22">#REF!</definedName>
    <definedName name="aaa" localSheetId="23">#REF!</definedName>
    <definedName name="aaa" localSheetId="34">#REF!</definedName>
    <definedName name="aaa" localSheetId="35">#REF!</definedName>
    <definedName name="aaa" localSheetId="36">#REF!</definedName>
    <definedName name="aaa" localSheetId="37">#REF!</definedName>
    <definedName name="aaa" localSheetId="38">#REF!</definedName>
    <definedName name="aaa" localSheetId="24">#REF!</definedName>
    <definedName name="aaa" localSheetId="27">#REF!</definedName>
    <definedName name="aaa" localSheetId="28">#REF!</definedName>
    <definedName name="aaa" localSheetId="29">#REF!</definedName>
    <definedName name="aaa" localSheetId="41">#REF!</definedName>
    <definedName name="aaa" localSheetId="42">#REF!</definedName>
    <definedName name="aaa" localSheetId="46">#REF!</definedName>
    <definedName name="aaa" localSheetId="57">#REF!</definedName>
    <definedName name="aaa" localSheetId="59">#REF!</definedName>
    <definedName name="aaa" localSheetId="63">#REF!</definedName>
    <definedName name="aaa" localSheetId="64">#REF!</definedName>
    <definedName name="aaa">#REF!</definedName>
    <definedName name="AACV" localSheetId="3">#REF!</definedName>
    <definedName name="AACV" localSheetId="4">#REF!</definedName>
    <definedName name="AACV" localSheetId="5">#REF!</definedName>
    <definedName name="AACV" localSheetId="7">#REF!</definedName>
    <definedName name="AACV" localSheetId="8">#REF!</definedName>
    <definedName name="AACV" localSheetId="0">#REF!</definedName>
    <definedName name="AACV" localSheetId="9">#REF!</definedName>
    <definedName name="AACV" localSheetId="10">#REF!</definedName>
    <definedName name="AACV" localSheetId="12">#REF!</definedName>
    <definedName name="AACV" localSheetId="16">#REF!</definedName>
    <definedName name="AACV" localSheetId="19">#REF!</definedName>
    <definedName name="AACV" localSheetId="21">#REF!</definedName>
    <definedName name="AACV" localSheetId="22">#REF!</definedName>
    <definedName name="AACV" localSheetId="23">#REF!</definedName>
    <definedName name="AACV" localSheetId="34">#REF!</definedName>
    <definedName name="AACV" localSheetId="35">#REF!</definedName>
    <definedName name="AACV" localSheetId="36">#REF!</definedName>
    <definedName name="AACV" localSheetId="37">#REF!</definedName>
    <definedName name="AACV" localSheetId="38">#REF!</definedName>
    <definedName name="AACV" localSheetId="24">#REF!</definedName>
    <definedName name="AACV" localSheetId="29">#REF!</definedName>
    <definedName name="AACV" localSheetId="41">#REF!</definedName>
    <definedName name="AACV" localSheetId="63">#REF!</definedName>
    <definedName name="AACV" localSheetId="64">#REF!</definedName>
    <definedName name="AACV">#REF!</definedName>
    <definedName name="aby" localSheetId="3">#REF!</definedName>
    <definedName name="aby" localSheetId="4">#REF!</definedName>
    <definedName name="aby" localSheetId="5">#REF!</definedName>
    <definedName name="aby" localSheetId="7">#REF!</definedName>
    <definedName name="aby" localSheetId="8">#REF!</definedName>
    <definedName name="aby" localSheetId="0">#REF!</definedName>
    <definedName name="aby" localSheetId="9">#REF!</definedName>
    <definedName name="aby" localSheetId="10">#REF!</definedName>
    <definedName name="aby" localSheetId="12">#REF!</definedName>
    <definedName name="aby" localSheetId="16">#REF!</definedName>
    <definedName name="aby" localSheetId="19">#REF!</definedName>
    <definedName name="aby" localSheetId="21">#REF!</definedName>
    <definedName name="aby" localSheetId="22">#REF!</definedName>
    <definedName name="aby" localSheetId="23">#REF!</definedName>
    <definedName name="aby" localSheetId="34">#REF!</definedName>
    <definedName name="aby" localSheetId="35">#REF!</definedName>
    <definedName name="aby" localSheetId="36">#REF!</definedName>
    <definedName name="aby" localSheetId="37">#REF!</definedName>
    <definedName name="aby" localSheetId="38">#REF!</definedName>
    <definedName name="aby" localSheetId="24">#REF!</definedName>
    <definedName name="aby" localSheetId="29">#REF!</definedName>
    <definedName name="aby" localSheetId="41">#REF!</definedName>
    <definedName name="aby">#REF!</definedName>
    <definedName name="aqsw" localSheetId="3">#REF!</definedName>
    <definedName name="aqsw" localSheetId="4">#REF!</definedName>
    <definedName name="aqsw" localSheetId="5">#REF!</definedName>
    <definedName name="aqsw" localSheetId="7">#REF!</definedName>
    <definedName name="aqsw" localSheetId="8">#REF!</definedName>
    <definedName name="aqsw" localSheetId="0">#REF!</definedName>
    <definedName name="aqsw" localSheetId="9">#REF!</definedName>
    <definedName name="aqsw" localSheetId="10">#REF!</definedName>
    <definedName name="aqsw" localSheetId="12">#REF!</definedName>
    <definedName name="aqsw" localSheetId="16">#REF!</definedName>
    <definedName name="aqsw" localSheetId="19">#REF!</definedName>
    <definedName name="aqsw" localSheetId="21">#REF!</definedName>
    <definedName name="aqsw" localSheetId="22">#REF!</definedName>
    <definedName name="aqsw" localSheetId="23">#REF!</definedName>
    <definedName name="aqsw" localSheetId="34">#REF!</definedName>
    <definedName name="aqsw" localSheetId="35">#REF!</definedName>
    <definedName name="aqsw" localSheetId="36">#REF!</definedName>
    <definedName name="aqsw" localSheetId="37">#REF!</definedName>
    <definedName name="aqsw" localSheetId="38">#REF!</definedName>
    <definedName name="aqsw" localSheetId="24">#REF!</definedName>
    <definedName name="aqsw" localSheetId="29">#REF!</definedName>
    <definedName name="aqsw" localSheetId="41">#REF!</definedName>
    <definedName name="aqsw">#REF!</definedName>
    <definedName name="area310000" localSheetId="5">'２－２　所得と出国率'!#REF!</definedName>
    <definedName name="area390003" localSheetId="5">'２－２　所得と出国率'!#REF!</definedName>
    <definedName name="asd" localSheetId="3">#REF!</definedName>
    <definedName name="asd" localSheetId="4">#REF!</definedName>
    <definedName name="asd" localSheetId="5">#REF!</definedName>
    <definedName name="asd" localSheetId="7">#REF!</definedName>
    <definedName name="asd" localSheetId="8">#REF!</definedName>
    <definedName name="asd" localSheetId="0">#REF!</definedName>
    <definedName name="asd" localSheetId="9">#REF!</definedName>
    <definedName name="asd" localSheetId="10">#REF!</definedName>
    <definedName name="asd" localSheetId="12">#REF!</definedName>
    <definedName name="asd" localSheetId="16">#REF!</definedName>
    <definedName name="asd" localSheetId="19">#REF!</definedName>
    <definedName name="asd" localSheetId="21">#REF!</definedName>
    <definedName name="asd" localSheetId="22">#REF!</definedName>
    <definedName name="asd" localSheetId="23">#REF!</definedName>
    <definedName name="asd" localSheetId="34">#REF!</definedName>
    <definedName name="asd" localSheetId="35">#REF!</definedName>
    <definedName name="asd" localSheetId="36">#REF!</definedName>
    <definedName name="asd" localSheetId="37">#REF!</definedName>
    <definedName name="asd" localSheetId="38">#REF!</definedName>
    <definedName name="asd" localSheetId="24">#REF!</definedName>
    <definedName name="asd" localSheetId="29">#REF!</definedName>
    <definedName name="asd" localSheetId="41">#REF!</definedName>
    <definedName name="asd">#REF!</definedName>
    <definedName name="ASEW" localSheetId="3">#REF!</definedName>
    <definedName name="ASEW" localSheetId="4">#REF!</definedName>
    <definedName name="ASEW" localSheetId="5">#REF!</definedName>
    <definedName name="ASEW" localSheetId="7">#REF!</definedName>
    <definedName name="ASEW" localSheetId="8">#REF!</definedName>
    <definedName name="ASEW" localSheetId="0">#REF!</definedName>
    <definedName name="ASEW" localSheetId="9">#REF!</definedName>
    <definedName name="ASEW" localSheetId="10">#REF!</definedName>
    <definedName name="ASEW" localSheetId="12">#REF!</definedName>
    <definedName name="ASEW" localSheetId="16">#REF!</definedName>
    <definedName name="ASEW" localSheetId="19">#REF!</definedName>
    <definedName name="ASEW" localSheetId="21">#REF!</definedName>
    <definedName name="ASEW" localSheetId="22">#REF!</definedName>
    <definedName name="ASEW" localSheetId="23">#REF!</definedName>
    <definedName name="ASEW" localSheetId="38">#REF!</definedName>
    <definedName name="ASEW" localSheetId="24">#REF!</definedName>
    <definedName name="ASEW" localSheetId="29">#REF!</definedName>
    <definedName name="ASEW" localSheetId="41">#REF!</definedName>
    <definedName name="ASEW">#REF!</definedName>
    <definedName name="ASKIEU" localSheetId="2">#REF!</definedName>
    <definedName name="ASKIEU" localSheetId="3">#REF!</definedName>
    <definedName name="ASKIEU" localSheetId="4">#REF!</definedName>
    <definedName name="ASKIEU" localSheetId="5">#REF!</definedName>
    <definedName name="ASKIEU" localSheetId="7">#REF!</definedName>
    <definedName name="ASKIEU" localSheetId="8">#REF!</definedName>
    <definedName name="ASKIEU" localSheetId="0">#REF!</definedName>
    <definedName name="ASKIEU" localSheetId="9">#REF!</definedName>
    <definedName name="ASKIEU" localSheetId="10">#REF!</definedName>
    <definedName name="ASKIEU" localSheetId="12">#REF!</definedName>
    <definedName name="ASKIEU" localSheetId="16">#REF!</definedName>
    <definedName name="ASKIEU" localSheetId="19">#REF!</definedName>
    <definedName name="ASKIEU" localSheetId="21">#REF!</definedName>
    <definedName name="ASKIEU" localSheetId="22">#REF!</definedName>
    <definedName name="ASKIEU" localSheetId="23">#REF!</definedName>
    <definedName name="ASKIEU" localSheetId="34">#REF!</definedName>
    <definedName name="ASKIEU" localSheetId="35">#REF!</definedName>
    <definedName name="ASKIEU" localSheetId="36">#REF!</definedName>
    <definedName name="ASKIEU" localSheetId="37">#REF!</definedName>
    <definedName name="ASKIEU" localSheetId="38">#REF!</definedName>
    <definedName name="ASKIEU" localSheetId="24">#REF!</definedName>
    <definedName name="ASKIEU" localSheetId="27">#REF!</definedName>
    <definedName name="ASKIEU" localSheetId="28">#REF!</definedName>
    <definedName name="ASKIEU" localSheetId="29">#REF!</definedName>
    <definedName name="ASKIEU" localSheetId="41">#REF!</definedName>
    <definedName name="ASKIEU" localSheetId="42">#REF!</definedName>
    <definedName name="ASKIEU" localSheetId="46">#REF!</definedName>
    <definedName name="ASKIEU" localSheetId="57">#REF!</definedName>
    <definedName name="ASKIEU" localSheetId="59">#REF!</definedName>
    <definedName name="ASKIEU" localSheetId="63">#REF!</definedName>
    <definedName name="ASKIEU" localSheetId="64">#REF!</definedName>
    <definedName name="ASKIEU">#REF!</definedName>
    <definedName name="ASW" localSheetId="3">#REF!</definedName>
    <definedName name="ASW" localSheetId="4">#REF!</definedName>
    <definedName name="ASW" localSheetId="5">#REF!</definedName>
    <definedName name="ASW" localSheetId="7">#REF!</definedName>
    <definedName name="ASW" localSheetId="8">#REF!</definedName>
    <definedName name="ASW" localSheetId="0">#REF!</definedName>
    <definedName name="ASW" localSheetId="9">#REF!</definedName>
    <definedName name="ASW" localSheetId="10">#REF!</definedName>
    <definedName name="ASW" localSheetId="12">#REF!</definedName>
    <definedName name="ASW" localSheetId="16">#REF!</definedName>
    <definedName name="ASW" localSheetId="19">#REF!</definedName>
    <definedName name="ASW" localSheetId="21">#REF!</definedName>
    <definedName name="ASW" localSheetId="22">#REF!</definedName>
    <definedName name="ASW" localSheetId="23">#REF!</definedName>
    <definedName name="ASW" localSheetId="34">#REF!</definedName>
    <definedName name="ASW" localSheetId="35">#REF!</definedName>
    <definedName name="ASW" localSheetId="36">#REF!</definedName>
    <definedName name="ASW" localSheetId="37">#REF!</definedName>
    <definedName name="ASW" localSheetId="38">#REF!</definedName>
    <definedName name="ASW" localSheetId="24">#REF!</definedName>
    <definedName name="ASW" localSheetId="29">#REF!</definedName>
    <definedName name="ASW" localSheetId="41">#REF!</definedName>
    <definedName name="ASW" localSheetId="63">#REF!</definedName>
    <definedName name="ASW" localSheetId="64">#REF!</definedName>
    <definedName name="ASW">#REF!</definedName>
    <definedName name="atesaki" localSheetId="3">[2]その他!#REF!</definedName>
    <definedName name="atesaki" localSheetId="4">[2]その他!#REF!</definedName>
    <definedName name="atesaki" localSheetId="5">[2]その他!#REF!</definedName>
    <definedName name="atesaki" localSheetId="7">[2]その他!#REF!</definedName>
    <definedName name="atesaki" localSheetId="8">[2]その他!#REF!</definedName>
    <definedName name="atesaki" localSheetId="0">[2]その他!#REF!</definedName>
    <definedName name="atesaki" localSheetId="9">[2]その他!#REF!</definedName>
    <definedName name="atesaki" localSheetId="10">[2]その他!#REF!</definedName>
    <definedName name="atesaki" localSheetId="12">[2]その他!#REF!</definedName>
    <definedName name="atesaki" localSheetId="16">[2]その他!#REF!</definedName>
    <definedName name="atesaki" localSheetId="19">[2]その他!#REF!</definedName>
    <definedName name="atesaki" localSheetId="21">[2]その他!#REF!</definedName>
    <definedName name="atesaki" localSheetId="22">[2]その他!#REF!</definedName>
    <definedName name="atesaki" localSheetId="23">[2]その他!#REF!</definedName>
    <definedName name="atesaki" localSheetId="34">[2]その他!#REF!</definedName>
    <definedName name="atesaki" localSheetId="35">[2]その他!#REF!</definedName>
    <definedName name="atesaki" localSheetId="36">[2]その他!#REF!</definedName>
    <definedName name="atesaki" localSheetId="37">[2]その他!#REF!</definedName>
    <definedName name="atesaki" localSheetId="38">[2]その他!#REF!</definedName>
    <definedName name="atesaki" localSheetId="24">[2]その他!#REF!</definedName>
    <definedName name="atesaki" localSheetId="29">[2]その他!#REF!</definedName>
    <definedName name="atesaki" localSheetId="41">[2]その他!#REF!</definedName>
    <definedName name="atesaki" localSheetId="57">[2]その他!#REF!</definedName>
    <definedName name="atesaki" localSheetId="59">[2]その他!#REF!</definedName>
    <definedName name="atesaki">[2]その他!#REF!</definedName>
    <definedName name="AXZC" localSheetId="3">#REF!</definedName>
    <definedName name="AXZC" localSheetId="4">#REF!</definedName>
    <definedName name="AXZC" localSheetId="5">#REF!</definedName>
    <definedName name="AXZC" localSheetId="7">#REF!</definedName>
    <definedName name="AXZC" localSheetId="8">#REF!</definedName>
    <definedName name="AXZC" localSheetId="0">#REF!</definedName>
    <definedName name="AXZC" localSheetId="9">#REF!</definedName>
    <definedName name="AXZC" localSheetId="10">#REF!</definedName>
    <definedName name="AXZC" localSheetId="12">#REF!</definedName>
    <definedName name="AXZC" localSheetId="16">#REF!</definedName>
    <definedName name="AXZC" localSheetId="19">#REF!</definedName>
    <definedName name="AXZC" localSheetId="21">#REF!</definedName>
    <definedName name="AXZC" localSheetId="22">#REF!</definedName>
    <definedName name="AXZC" localSheetId="23">#REF!</definedName>
    <definedName name="AXZC" localSheetId="34">#REF!</definedName>
    <definedName name="AXZC" localSheetId="35">#REF!</definedName>
    <definedName name="AXZC" localSheetId="36">#REF!</definedName>
    <definedName name="AXZC" localSheetId="37">#REF!</definedName>
    <definedName name="AXZC" localSheetId="38">#REF!</definedName>
    <definedName name="AXZC" localSheetId="24">#REF!</definedName>
    <definedName name="AXZC" localSheetId="29">#REF!</definedName>
    <definedName name="AXZC" localSheetId="41">#REF!</definedName>
    <definedName name="AXZC" localSheetId="63">#REF!</definedName>
    <definedName name="AXZC" localSheetId="64">#REF!</definedName>
    <definedName name="AXZC">#REF!</definedName>
    <definedName name="bvd" localSheetId="3">#REF!</definedName>
    <definedName name="bvd" localSheetId="4">#REF!</definedName>
    <definedName name="bvd" localSheetId="5">#REF!</definedName>
    <definedName name="bvd" localSheetId="7">#REF!</definedName>
    <definedName name="bvd" localSheetId="8">#REF!</definedName>
    <definedName name="bvd" localSheetId="0">#REF!</definedName>
    <definedName name="bvd" localSheetId="9">#REF!</definedName>
    <definedName name="bvd" localSheetId="10">#REF!</definedName>
    <definedName name="bvd" localSheetId="12">#REF!</definedName>
    <definedName name="bvd" localSheetId="16">#REF!</definedName>
    <definedName name="bvd" localSheetId="19">#REF!</definedName>
    <definedName name="bvd" localSheetId="21">#REF!</definedName>
    <definedName name="bvd" localSheetId="22">#REF!</definedName>
    <definedName name="bvd" localSheetId="23">#REF!</definedName>
    <definedName name="bvd" localSheetId="34">#REF!</definedName>
    <definedName name="bvd" localSheetId="35">#REF!</definedName>
    <definedName name="bvd" localSheetId="36">#REF!</definedName>
    <definedName name="bvd" localSheetId="37">#REF!</definedName>
    <definedName name="bvd" localSheetId="38">#REF!</definedName>
    <definedName name="bvd" localSheetId="24">#REF!</definedName>
    <definedName name="bvd" localSheetId="29">#REF!</definedName>
    <definedName name="bvd" localSheetId="41">#REF!</definedName>
    <definedName name="bvd">#REF!</definedName>
    <definedName name="Data" localSheetId="3">'[3]１．.経済活動別県内総生産'!#REF!</definedName>
    <definedName name="Data" localSheetId="4">'[3]１．.経済活動別県内総生産'!#REF!</definedName>
    <definedName name="Data" localSheetId="5">'[3]１．.経済活動別県内総生産'!#REF!</definedName>
    <definedName name="Data" localSheetId="7">'[3]１．.経済活動別県内総生産'!#REF!</definedName>
    <definedName name="Data" localSheetId="8">'[3]１．.経済活動別県内総生産'!#REF!</definedName>
    <definedName name="Data" localSheetId="0">'[3]１．.経済活動別県内総生産'!#REF!</definedName>
    <definedName name="Data" localSheetId="9">'[3]１．.経済活動別県内総生産'!#REF!</definedName>
    <definedName name="Data" localSheetId="10">'[3]１．.経済活動別県内総生産'!#REF!</definedName>
    <definedName name="Data" localSheetId="12">'[3]１．.経済活動別県内総生産'!#REF!</definedName>
    <definedName name="Data" localSheetId="16">'[3]１．.経済活動別県内総生産'!#REF!</definedName>
    <definedName name="Data" localSheetId="19">'[3]１．.経済活動別県内総生産'!#REF!</definedName>
    <definedName name="Data" localSheetId="21">'[3]１．.経済活動別県内総生産'!#REF!</definedName>
    <definedName name="Data" localSheetId="22">'[3]１．.経済活動別県内総生産'!#REF!</definedName>
    <definedName name="Data" localSheetId="23">'[3]１．.経済活動別県内総生産'!#REF!</definedName>
    <definedName name="Data" localSheetId="34">'[3]１．.経済活動別県内総生産'!#REF!</definedName>
    <definedName name="Data" localSheetId="35">'[3]１．.経済活動別県内総生産'!#REF!</definedName>
    <definedName name="Data" localSheetId="36">'[3]１．.経済活動別県内総生産'!#REF!</definedName>
    <definedName name="Data" localSheetId="37">'[3]１．.経済活動別県内総生産'!#REF!</definedName>
    <definedName name="Data" localSheetId="38">'[3]１．.経済活動別県内総生産'!#REF!</definedName>
    <definedName name="Data" localSheetId="24">'[3]１．.経済活動別県内総生産'!#REF!</definedName>
    <definedName name="Data" localSheetId="29">'[3]１．.経済活動別県内総生産'!#REF!</definedName>
    <definedName name="Data" localSheetId="41">'[3]１．.経済活動別県内総生産'!#REF!</definedName>
    <definedName name="Data" localSheetId="57">'[3]１．.経済活動別県内総生産'!#REF!</definedName>
    <definedName name="Data" localSheetId="59">'[3]１．.経済活動別県内総生産'!#REF!</definedName>
    <definedName name="Data">'[3]１．.経済活動別県内総生産'!#REF!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 localSheetId="7">#REF!</definedName>
    <definedName name="_xlnm.Database" localSheetId="8">#REF!</definedName>
    <definedName name="_xlnm.Database" localSheetId="0">#REF!</definedName>
    <definedName name="_xlnm.Database" localSheetId="9">#REF!</definedName>
    <definedName name="_xlnm.Database" localSheetId="10">#REF!</definedName>
    <definedName name="_xlnm.Database" localSheetId="12">#REF!</definedName>
    <definedName name="_xlnm.Database" localSheetId="16">#REF!</definedName>
    <definedName name="_xlnm.Database" localSheetId="19">#REF!</definedName>
    <definedName name="_xlnm.Database" localSheetId="21">#REF!</definedName>
    <definedName name="_xlnm.Database" localSheetId="22">#REF!</definedName>
    <definedName name="_xlnm.Database" localSheetId="23">#REF!</definedName>
    <definedName name="_xlnm.Database" localSheetId="34">#REF!</definedName>
    <definedName name="_xlnm.Database" localSheetId="35">#REF!</definedName>
    <definedName name="_xlnm.Database" localSheetId="36">#REF!</definedName>
    <definedName name="_xlnm.Database" localSheetId="37">#REF!</definedName>
    <definedName name="_xlnm.Database" localSheetId="38">#REF!</definedName>
    <definedName name="_xlnm.Database" localSheetId="24">#REF!</definedName>
    <definedName name="_xlnm.Database" localSheetId="27">#REF!</definedName>
    <definedName name="_xlnm.Database" localSheetId="28">#REF!</definedName>
    <definedName name="_xlnm.Database" localSheetId="29">#REF!</definedName>
    <definedName name="_xlnm.Database" localSheetId="41">#REF!</definedName>
    <definedName name="_xlnm.Database" localSheetId="42">#REF!</definedName>
    <definedName name="_xlnm.Database" localSheetId="46">#REF!</definedName>
    <definedName name="_xlnm.Database" localSheetId="57">#REF!</definedName>
    <definedName name="_xlnm.Database" localSheetId="59">#REF!</definedName>
    <definedName name="_xlnm.Database" localSheetId="63">#REF!</definedName>
    <definedName name="_xlnm.Database" localSheetId="64">#REF!</definedName>
    <definedName name="_xlnm.Database">#REF!</definedName>
    <definedName name="DataEnd" localSheetId="3">'[3]１．.経済活動別県内総生産'!#REF!</definedName>
    <definedName name="DataEnd" localSheetId="4">'[3]１．.経済活動別県内総生産'!#REF!</definedName>
    <definedName name="DataEnd" localSheetId="5">'[3]１．.経済活動別県内総生産'!#REF!</definedName>
    <definedName name="DataEnd" localSheetId="7">'[3]１．.経済活動別県内総生産'!#REF!</definedName>
    <definedName name="DataEnd" localSheetId="8">'[3]１．.経済活動別県内総生産'!#REF!</definedName>
    <definedName name="DataEnd" localSheetId="0">'[3]１．.経済活動別県内総生産'!#REF!</definedName>
    <definedName name="DataEnd" localSheetId="9">'[3]１．.経済活動別県内総生産'!#REF!</definedName>
    <definedName name="DataEnd" localSheetId="10">'[3]１．.経済活動別県内総生産'!#REF!</definedName>
    <definedName name="DataEnd" localSheetId="12">'[3]１．.経済活動別県内総生産'!#REF!</definedName>
    <definedName name="DataEnd" localSheetId="16">'[3]１．.経済活動別県内総生産'!#REF!</definedName>
    <definedName name="DataEnd" localSheetId="19">'[3]１．.経済活動別県内総生産'!#REF!</definedName>
    <definedName name="DataEnd" localSheetId="21">'[3]１．.経済活動別県内総生産'!#REF!</definedName>
    <definedName name="DataEnd" localSheetId="22">'[3]１．.経済活動別県内総生産'!#REF!</definedName>
    <definedName name="DataEnd" localSheetId="23">'[3]１．.経済活動別県内総生産'!#REF!</definedName>
    <definedName name="DataEnd" localSheetId="34">'[3]１．.経済活動別県内総生産'!#REF!</definedName>
    <definedName name="DataEnd" localSheetId="35">'[3]１．.経済活動別県内総生産'!#REF!</definedName>
    <definedName name="DataEnd" localSheetId="36">'[3]１．.経済活動別県内総生産'!#REF!</definedName>
    <definedName name="DataEnd" localSheetId="37">'[3]１．.経済活動別県内総生産'!#REF!</definedName>
    <definedName name="DataEnd" localSheetId="38">'[3]１．.経済活動別県内総生産'!#REF!</definedName>
    <definedName name="DataEnd" localSheetId="24">'[3]１．.経済活動別県内総生産'!#REF!</definedName>
    <definedName name="DataEnd" localSheetId="29">'[3]１．.経済活動別県内総生産'!#REF!</definedName>
    <definedName name="DataEnd" localSheetId="41">'[3]１．.経済活動別県内総生産'!#REF!</definedName>
    <definedName name="DataEnd" localSheetId="57">'[3]１．.経済活動別県内総生産'!#REF!</definedName>
    <definedName name="DataEnd" localSheetId="59">'[3]１．.経済活動別県内総生産'!#REF!</definedName>
    <definedName name="DataEnd">'[3]１．.経済活動別県内総生産'!#REF!</definedName>
    <definedName name="Eno_TM" localSheetId="3">'[4]1997  Table 1a Modified'!#REF!</definedName>
    <definedName name="Eno_TM" localSheetId="4">'[4]1997  Table 1a Modified'!#REF!</definedName>
    <definedName name="Eno_TM" localSheetId="5">'[4]1997  Table 1a Modified'!#REF!</definedName>
    <definedName name="Eno_TM" localSheetId="7">'[4]1997  Table 1a Modified'!#REF!</definedName>
    <definedName name="Eno_TM" localSheetId="8">'[4]1997  Table 1a Modified'!#REF!</definedName>
    <definedName name="Eno_TM" localSheetId="0">'[4]1997  Table 1a Modified'!#REF!</definedName>
    <definedName name="Eno_TM" localSheetId="9">'[4]1997  Table 1a Modified'!#REF!</definedName>
    <definedName name="Eno_TM" localSheetId="10">'[4]1997  Table 1a Modified'!#REF!</definedName>
    <definedName name="Eno_TM" localSheetId="12">'[4]1997  Table 1a Modified'!#REF!</definedName>
    <definedName name="Eno_TM" localSheetId="16">'[4]1997  Table 1a Modified'!#REF!</definedName>
    <definedName name="Eno_TM" localSheetId="19">'[4]1997  Table 1a Modified'!#REF!</definedName>
    <definedName name="Eno_TM" localSheetId="21">'[4]1997  Table 1a Modified'!#REF!</definedName>
    <definedName name="Eno_TM" localSheetId="22">'[4]1997  Table 1a Modified'!#REF!</definedName>
    <definedName name="Eno_TM" localSheetId="23">'[4]1997  Table 1a Modified'!#REF!</definedName>
    <definedName name="Eno_TM" localSheetId="38">'[4]1997  Table 1a Modified'!#REF!</definedName>
    <definedName name="Eno_TM" localSheetId="24">'[4]1997  Table 1a Modified'!#REF!</definedName>
    <definedName name="Eno_TM" localSheetId="29">'[4]1997  Table 1a Modified'!#REF!</definedName>
    <definedName name="Eno_TM" localSheetId="41">'[4]1997  Table 1a Modified'!#REF!</definedName>
    <definedName name="Eno_TM">'[4]1997  Table 1a Modified'!#REF!</definedName>
    <definedName name="Eno_Tons" localSheetId="3">'[4]1997  Table 1a Modified'!#REF!</definedName>
    <definedName name="Eno_Tons" localSheetId="4">'[4]1997  Table 1a Modified'!#REF!</definedName>
    <definedName name="Eno_Tons" localSheetId="5">'[4]1997  Table 1a Modified'!#REF!</definedName>
    <definedName name="Eno_Tons" localSheetId="7">'[4]1997  Table 1a Modified'!#REF!</definedName>
    <definedName name="Eno_Tons" localSheetId="8">'[4]1997  Table 1a Modified'!#REF!</definedName>
    <definedName name="Eno_Tons" localSheetId="0">'[4]1997  Table 1a Modified'!#REF!</definedName>
    <definedName name="Eno_Tons" localSheetId="9">'[4]1997  Table 1a Modified'!#REF!</definedName>
    <definedName name="Eno_Tons" localSheetId="10">'[4]1997  Table 1a Modified'!#REF!</definedName>
    <definedName name="Eno_Tons" localSheetId="12">'[4]1997  Table 1a Modified'!#REF!</definedName>
    <definedName name="Eno_Tons" localSheetId="16">'[4]1997  Table 1a Modified'!#REF!</definedName>
    <definedName name="Eno_Tons" localSheetId="19">'[4]1997  Table 1a Modified'!#REF!</definedName>
    <definedName name="Eno_Tons" localSheetId="21">'[4]1997  Table 1a Modified'!#REF!</definedName>
    <definedName name="Eno_Tons" localSheetId="22">'[4]1997  Table 1a Modified'!#REF!</definedName>
    <definedName name="Eno_Tons" localSheetId="23">'[4]1997  Table 1a Modified'!#REF!</definedName>
    <definedName name="Eno_Tons" localSheetId="38">'[4]1997  Table 1a Modified'!#REF!</definedName>
    <definedName name="Eno_Tons" localSheetId="24">'[4]1997  Table 1a Modified'!#REF!</definedName>
    <definedName name="Eno_Tons" localSheetId="29">'[4]1997  Table 1a Modified'!#REF!</definedName>
    <definedName name="Eno_Tons" localSheetId="41">'[4]1997  Table 1a Modified'!#REF!</definedName>
    <definedName name="Eno_Tons">'[4]1997  Table 1a Modified'!#REF!</definedName>
    <definedName name="erdf" localSheetId="3">#REF!</definedName>
    <definedName name="erdf" localSheetId="4">#REF!</definedName>
    <definedName name="erdf" localSheetId="5">#REF!</definedName>
    <definedName name="erdf" localSheetId="7">#REF!</definedName>
    <definedName name="erdf" localSheetId="8">#REF!</definedName>
    <definedName name="erdf" localSheetId="0">#REF!</definedName>
    <definedName name="erdf" localSheetId="9">#REF!</definedName>
    <definedName name="erdf" localSheetId="10">#REF!</definedName>
    <definedName name="erdf" localSheetId="12">#REF!</definedName>
    <definedName name="erdf" localSheetId="16">#REF!</definedName>
    <definedName name="erdf" localSheetId="19">#REF!</definedName>
    <definedName name="erdf" localSheetId="21">#REF!</definedName>
    <definedName name="erdf" localSheetId="22">#REF!</definedName>
    <definedName name="erdf" localSheetId="23">#REF!</definedName>
    <definedName name="erdf" localSheetId="34">#REF!</definedName>
    <definedName name="erdf" localSheetId="35">#REF!</definedName>
    <definedName name="erdf" localSheetId="36">#REF!</definedName>
    <definedName name="erdf" localSheetId="37">#REF!</definedName>
    <definedName name="erdf" localSheetId="38">#REF!</definedName>
    <definedName name="erdf" localSheetId="24">#REF!</definedName>
    <definedName name="erdf" localSheetId="29">#REF!</definedName>
    <definedName name="erdf" localSheetId="41">#REF!</definedName>
    <definedName name="erdf">#REF!</definedName>
    <definedName name="erxc" localSheetId="3">#REF!</definedName>
    <definedName name="erxc" localSheetId="4">#REF!</definedName>
    <definedName name="erxc" localSheetId="5">#REF!</definedName>
    <definedName name="erxc" localSheetId="7">#REF!</definedName>
    <definedName name="erxc" localSheetId="8">#REF!</definedName>
    <definedName name="erxc" localSheetId="0">#REF!</definedName>
    <definedName name="erxc" localSheetId="9">#REF!</definedName>
    <definedName name="erxc" localSheetId="10">#REF!</definedName>
    <definedName name="erxc" localSheetId="12">#REF!</definedName>
    <definedName name="erxc" localSheetId="16">#REF!</definedName>
    <definedName name="erxc" localSheetId="19">#REF!</definedName>
    <definedName name="erxc" localSheetId="21">#REF!</definedName>
    <definedName name="erxc" localSheetId="22">#REF!</definedName>
    <definedName name="erxc" localSheetId="23">#REF!</definedName>
    <definedName name="erxc" localSheetId="34">#REF!</definedName>
    <definedName name="erxc" localSheetId="35">#REF!</definedName>
    <definedName name="erxc" localSheetId="36">#REF!</definedName>
    <definedName name="erxc" localSheetId="37">#REF!</definedName>
    <definedName name="erxc" localSheetId="38">#REF!</definedName>
    <definedName name="erxc" localSheetId="24">#REF!</definedName>
    <definedName name="erxc" localSheetId="29">#REF!</definedName>
    <definedName name="erxc" localSheetId="41">#REF!</definedName>
    <definedName name="erxc">#REF!</definedName>
    <definedName name="G" localSheetId="3">#REF!</definedName>
    <definedName name="G" localSheetId="4">#REF!</definedName>
    <definedName name="G" localSheetId="5">#REF!</definedName>
    <definedName name="G" localSheetId="7">#REF!</definedName>
    <definedName name="G" localSheetId="8">#REF!</definedName>
    <definedName name="G" localSheetId="0">#REF!</definedName>
    <definedName name="G" localSheetId="9">#REF!</definedName>
    <definedName name="G" localSheetId="10">#REF!</definedName>
    <definedName name="G" localSheetId="12">#REF!</definedName>
    <definedName name="G" localSheetId="16">#REF!</definedName>
    <definedName name="G" localSheetId="19">#REF!</definedName>
    <definedName name="G" localSheetId="21">#REF!</definedName>
    <definedName name="G" localSheetId="22">#REF!</definedName>
    <definedName name="G" localSheetId="23">#REF!</definedName>
    <definedName name="G" localSheetId="34">#REF!</definedName>
    <definedName name="G" localSheetId="35">#REF!</definedName>
    <definedName name="G" localSheetId="36">#REF!</definedName>
    <definedName name="G" localSheetId="37">#REF!</definedName>
    <definedName name="G" localSheetId="38">#REF!</definedName>
    <definedName name="G" localSheetId="24">#REF!</definedName>
    <definedName name="G" localSheetId="29">#REF!</definedName>
    <definedName name="G" localSheetId="41">#REF!</definedName>
    <definedName name="G" localSheetId="57">#REF!</definedName>
    <definedName name="G" localSheetId="59">#REF!</definedName>
    <definedName name="G">#REF!</definedName>
    <definedName name="h13形態別1_3期" localSheetId="3">#REF!</definedName>
    <definedName name="h13形態別1_3期" localSheetId="4">#REF!</definedName>
    <definedName name="h13形態別1_3期" localSheetId="5">#REF!</definedName>
    <definedName name="h13形態別1_3期" localSheetId="7">#REF!</definedName>
    <definedName name="h13形態別1_3期" localSheetId="8">#REF!</definedName>
    <definedName name="h13形態別1_3期" localSheetId="0">#REF!</definedName>
    <definedName name="h13形態別1_3期" localSheetId="9">#REF!</definedName>
    <definedName name="h13形態別1_3期" localSheetId="10">#REF!</definedName>
    <definedName name="h13形態別1_3期" localSheetId="12">#REF!</definedName>
    <definedName name="h13形態別1_3期" localSheetId="16">#REF!</definedName>
    <definedName name="h13形態別1_3期" localSheetId="19">#REF!</definedName>
    <definedName name="h13形態別1_3期" localSheetId="21">#REF!</definedName>
    <definedName name="h13形態別1_3期" localSheetId="22">#REF!</definedName>
    <definedName name="h13形態別1_3期" localSheetId="23">#REF!</definedName>
    <definedName name="h13形態別1_3期" localSheetId="34">#REF!</definedName>
    <definedName name="h13形態別1_3期" localSheetId="35">#REF!</definedName>
    <definedName name="h13形態別1_3期" localSheetId="36">#REF!</definedName>
    <definedName name="h13形態別1_3期" localSheetId="37">#REF!</definedName>
    <definedName name="h13形態別1_3期" localSheetId="38">#REF!</definedName>
    <definedName name="h13形態別1_3期" localSheetId="24">#REF!</definedName>
    <definedName name="h13形態別1_3期" localSheetId="29">#REF!</definedName>
    <definedName name="h13形態別1_3期" localSheetId="41">#REF!</definedName>
    <definedName name="h13形態別1_3期" localSheetId="57">#REF!</definedName>
    <definedName name="h13形態別1_3期" localSheetId="59">#REF!</definedName>
    <definedName name="h13形態別1_3期">#REF!</definedName>
    <definedName name="hgy" localSheetId="3">#REF!</definedName>
    <definedName name="hgy" localSheetId="4">#REF!</definedName>
    <definedName name="hgy" localSheetId="5">#REF!</definedName>
    <definedName name="hgy" localSheetId="7">#REF!</definedName>
    <definedName name="hgy" localSheetId="8">#REF!</definedName>
    <definedName name="hgy" localSheetId="0">#REF!</definedName>
    <definedName name="hgy" localSheetId="9">#REF!</definedName>
    <definedName name="hgy" localSheetId="10">#REF!</definedName>
    <definedName name="hgy" localSheetId="12">#REF!</definedName>
    <definedName name="hgy" localSheetId="16">#REF!</definedName>
    <definedName name="hgy" localSheetId="19">#REF!</definedName>
    <definedName name="hgy" localSheetId="21">#REF!</definedName>
    <definedName name="hgy" localSheetId="22">#REF!</definedName>
    <definedName name="hgy" localSheetId="23">#REF!</definedName>
    <definedName name="hgy" localSheetId="34">#REF!</definedName>
    <definedName name="hgy" localSheetId="35">#REF!</definedName>
    <definedName name="hgy" localSheetId="36">#REF!</definedName>
    <definedName name="hgy" localSheetId="37">#REF!</definedName>
    <definedName name="hgy" localSheetId="38">#REF!</definedName>
    <definedName name="hgy" localSheetId="24">#REF!</definedName>
    <definedName name="hgy" localSheetId="29">#REF!</definedName>
    <definedName name="hgy" localSheetId="41">#REF!</definedName>
    <definedName name="hgy">#REF!</definedName>
    <definedName name="Hyousoku" localSheetId="3">'[3]１．.経済活動別県内総生産'!#REF!</definedName>
    <definedName name="Hyousoku" localSheetId="4">'[3]１．.経済活動別県内総生産'!#REF!</definedName>
    <definedName name="Hyousoku" localSheetId="5">'[3]１．.経済活動別県内総生産'!#REF!</definedName>
    <definedName name="Hyousoku" localSheetId="7">'[3]１．.経済活動別県内総生産'!#REF!</definedName>
    <definedName name="Hyousoku" localSheetId="8">'[3]１．.経済活動別県内総生産'!#REF!</definedName>
    <definedName name="Hyousoku" localSheetId="0">'[3]１．.経済活動別県内総生産'!#REF!</definedName>
    <definedName name="Hyousoku" localSheetId="9">'[3]１．.経済活動別県内総生産'!#REF!</definedName>
    <definedName name="Hyousoku" localSheetId="10">'[3]１．.経済活動別県内総生産'!#REF!</definedName>
    <definedName name="Hyousoku" localSheetId="12">'[3]１．.経済活動別県内総生産'!#REF!</definedName>
    <definedName name="Hyousoku" localSheetId="16">'[3]１．.経済活動別県内総生産'!#REF!</definedName>
    <definedName name="Hyousoku" localSheetId="19">'[3]１．.経済活動別県内総生産'!#REF!</definedName>
    <definedName name="Hyousoku" localSheetId="21">'[3]１．.経済活動別県内総生産'!#REF!</definedName>
    <definedName name="Hyousoku" localSheetId="22">'[3]１．.経済活動別県内総生産'!#REF!</definedName>
    <definedName name="Hyousoku" localSheetId="23">'[3]１．.経済活動別県内総生産'!#REF!</definedName>
    <definedName name="Hyousoku" localSheetId="34">'[3]１．.経済活動別県内総生産'!#REF!</definedName>
    <definedName name="Hyousoku" localSheetId="35">'[3]１．.経済活動別県内総生産'!#REF!</definedName>
    <definedName name="Hyousoku" localSheetId="36">'[3]１．.経済活動別県内総生産'!#REF!</definedName>
    <definedName name="Hyousoku" localSheetId="37">'[3]１．.経済活動別県内総生産'!#REF!</definedName>
    <definedName name="Hyousoku" localSheetId="38">'[3]１．.経済活動別県内総生産'!#REF!</definedName>
    <definedName name="Hyousoku" localSheetId="24">'[3]１．.経済活動別県内総生産'!#REF!</definedName>
    <definedName name="Hyousoku" localSheetId="29">'[3]１．.経済活動別県内総生産'!#REF!</definedName>
    <definedName name="Hyousoku" localSheetId="41">'[3]１．.経済活動別県内総生産'!#REF!</definedName>
    <definedName name="Hyousoku" localSheetId="57">'[3]１．.経済活動別県内総生産'!#REF!</definedName>
    <definedName name="Hyousoku" localSheetId="59">'[3]１．.経済活動別県内総生産'!#REF!</definedName>
    <definedName name="Hyousoku">'[3]１．.経済活動別県内総生産'!#REF!</definedName>
    <definedName name="HyousokuArea" localSheetId="3">'[3]１．.経済活動別県内総生産'!#REF!</definedName>
    <definedName name="HyousokuArea" localSheetId="4">'[3]１．.経済活動別県内総生産'!#REF!</definedName>
    <definedName name="HyousokuArea" localSheetId="5">'[3]１．.経済活動別県内総生産'!#REF!</definedName>
    <definedName name="HyousokuArea" localSheetId="7">'[3]１．.経済活動別県内総生産'!#REF!</definedName>
    <definedName name="HyousokuArea" localSheetId="8">'[3]１．.経済活動別県内総生産'!#REF!</definedName>
    <definedName name="HyousokuArea" localSheetId="0">'[3]１．.経済活動別県内総生産'!#REF!</definedName>
    <definedName name="HyousokuArea" localSheetId="9">'[3]１．.経済活動別県内総生産'!#REF!</definedName>
    <definedName name="HyousokuArea" localSheetId="10">'[3]１．.経済活動別県内総生産'!#REF!</definedName>
    <definedName name="HyousokuArea" localSheetId="12">'[3]１．.経済活動別県内総生産'!#REF!</definedName>
    <definedName name="HyousokuArea" localSheetId="16">'[3]１．.経済活動別県内総生産'!#REF!</definedName>
    <definedName name="HyousokuArea" localSheetId="19">'[3]１．.経済活動別県内総生産'!#REF!</definedName>
    <definedName name="HyousokuArea" localSheetId="21">'[3]１．.経済活動別県内総生産'!#REF!</definedName>
    <definedName name="HyousokuArea" localSheetId="22">'[3]１．.経済活動別県内総生産'!#REF!</definedName>
    <definedName name="HyousokuArea" localSheetId="23">'[3]１．.経済活動別県内総生産'!#REF!</definedName>
    <definedName name="HyousokuArea" localSheetId="34">'[3]１．.経済活動別県内総生産'!#REF!</definedName>
    <definedName name="HyousokuArea" localSheetId="35">'[3]１．.経済活動別県内総生産'!#REF!</definedName>
    <definedName name="HyousokuArea" localSheetId="36">'[3]１．.経済活動別県内総生産'!#REF!</definedName>
    <definedName name="HyousokuArea" localSheetId="37">'[3]１．.経済活動別県内総生産'!#REF!</definedName>
    <definedName name="HyousokuArea" localSheetId="38">'[3]１．.経済活動別県内総生産'!#REF!</definedName>
    <definedName name="HyousokuArea" localSheetId="24">'[3]１．.経済活動別県内総生産'!#REF!</definedName>
    <definedName name="HyousokuArea" localSheetId="29">'[3]１．.経済活動別県内総生産'!#REF!</definedName>
    <definedName name="HyousokuArea" localSheetId="41">'[3]１．.経済活動別県内総生産'!#REF!</definedName>
    <definedName name="HyousokuArea" localSheetId="57">'[3]１．.経済活動別県内総生産'!#REF!</definedName>
    <definedName name="HyousokuArea" localSheetId="59">'[3]１．.経済活動別県内総生産'!#REF!</definedName>
    <definedName name="HyousokuArea">'[3]１．.経済活動別県内総生産'!#REF!</definedName>
    <definedName name="HyousokuEnd" localSheetId="3">'[3]１．.経済活動別県内総生産'!#REF!</definedName>
    <definedName name="HyousokuEnd" localSheetId="4">'[3]１．.経済活動別県内総生産'!#REF!</definedName>
    <definedName name="HyousokuEnd" localSheetId="5">'[3]１．.経済活動別県内総生産'!#REF!</definedName>
    <definedName name="HyousokuEnd" localSheetId="7">'[3]１．.経済活動別県内総生産'!#REF!</definedName>
    <definedName name="HyousokuEnd" localSheetId="8">'[3]１．.経済活動別県内総生産'!#REF!</definedName>
    <definedName name="HyousokuEnd" localSheetId="0">'[3]１．.経済活動別県内総生産'!#REF!</definedName>
    <definedName name="HyousokuEnd" localSheetId="9">'[3]１．.経済活動別県内総生産'!#REF!</definedName>
    <definedName name="HyousokuEnd" localSheetId="10">'[3]１．.経済活動別県内総生産'!#REF!</definedName>
    <definedName name="HyousokuEnd" localSheetId="12">'[3]１．.経済活動別県内総生産'!#REF!</definedName>
    <definedName name="HyousokuEnd" localSheetId="16">'[3]１．.経済活動別県内総生産'!#REF!</definedName>
    <definedName name="HyousokuEnd" localSheetId="19">'[3]１．.経済活動別県内総生産'!#REF!</definedName>
    <definedName name="HyousokuEnd" localSheetId="21">'[3]１．.経済活動別県内総生産'!#REF!</definedName>
    <definedName name="HyousokuEnd" localSheetId="22">'[3]１．.経済活動別県内総生産'!#REF!</definedName>
    <definedName name="HyousokuEnd" localSheetId="23">'[3]１．.経済活動別県内総生産'!#REF!</definedName>
    <definedName name="HyousokuEnd" localSheetId="34">'[3]１．.経済活動別県内総生産'!#REF!</definedName>
    <definedName name="HyousokuEnd" localSheetId="35">'[3]１．.経済活動別県内総生産'!#REF!</definedName>
    <definedName name="HyousokuEnd" localSheetId="36">'[3]１．.経済活動別県内総生産'!#REF!</definedName>
    <definedName name="HyousokuEnd" localSheetId="37">'[3]１．.経済活動別県内総生産'!#REF!</definedName>
    <definedName name="HyousokuEnd" localSheetId="38">'[3]１．.経済活動別県内総生産'!#REF!</definedName>
    <definedName name="HyousokuEnd" localSheetId="24">'[3]１．.経済活動別県内総生産'!#REF!</definedName>
    <definedName name="HyousokuEnd" localSheetId="29">'[3]１．.経済活動別県内総生産'!#REF!</definedName>
    <definedName name="HyousokuEnd" localSheetId="41">'[3]１．.経済活動別県内総生産'!#REF!</definedName>
    <definedName name="HyousokuEnd" localSheetId="57">'[3]１．.経済活動別県内総生産'!#REF!</definedName>
    <definedName name="HyousokuEnd" localSheetId="59">'[3]１．.経済活動別県内総生産'!#REF!</definedName>
    <definedName name="HyousokuEnd">'[3]１．.経済活動別県内総生産'!#REF!</definedName>
    <definedName name="Index" localSheetId="3">#REF!</definedName>
    <definedName name="Index" localSheetId="8">#REF!</definedName>
    <definedName name="Index" localSheetId="0">#REF!</definedName>
    <definedName name="Index" localSheetId="16">#REF!</definedName>
    <definedName name="Index" localSheetId="21">#REF!</definedName>
    <definedName name="Index" localSheetId="38">#REF!</definedName>
    <definedName name="Index" localSheetId="29">#REF!</definedName>
    <definedName name="Index">#REF!</definedName>
    <definedName name="inMb" localSheetId="3">#REF!</definedName>
    <definedName name="inMb" localSheetId="4">#REF!</definedName>
    <definedName name="inMb" localSheetId="5">#REF!</definedName>
    <definedName name="inMb" localSheetId="7">#REF!</definedName>
    <definedName name="inMb" localSheetId="8">#REF!</definedName>
    <definedName name="inMb" localSheetId="0">#REF!</definedName>
    <definedName name="inMb" localSheetId="9">#REF!</definedName>
    <definedName name="inMb" localSheetId="10">#REF!</definedName>
    <definedName name="inMb" localSheetId="12">#REF!</definedName>
    <definedName name="inMb" localSheetId="16">#REF!</definedName>
    <definedName name="inMb" localSheetId="19">#REF!</definedName>
    <definedName name="inMb" localSheetId="21">#REF!</definedName>
    <definedName name="inMb" localSheetId="22">#REF!</definedName>
    <definedName name="inMb" localSheetId="23">#REF!</definedName>
    <definedName name="inMb" localSheetId="34">#REF!</definedName>
    <definedName name="inMb" localSheetId="35">#REF!</definedName>
    <definedName name="inMb" localSheetId="36">#REF!</definedName>
    <definedName name="inMb" localSheetId="37">#REF!</definedName>
    <definedName name="inMb" localSheetId="38">#REF!</definedName>
    <definedName name="inMb" localSheetId="24">#REF!</definedName>
    <definedName name="inMb" localSheetId="29">#REF!</definedName>
    <definedName name="inMb" localSheetId="41">#REF!</definedName>
    <definedName name="inMb">#REF!</definedName>
    <definedName name="K" localSheetId="3">#REF!</definedName>
    <definedName name="K" localSheetId="4">#REF!</definedName>
    <definedName name="K" localSheetId="5">#REF!</definedName>
    <definedName name="K" localSheetId="7">#REF!</definedName>
    <definedName name="K" localSheetId="8">#REF!</definedName>
    <definedName name="K" localSheetId="0">#REF!</definedName>
    <definedName name="K" localSheetId="9">#REF!</definedName>
    <definedName name="K" localSheetId="10">#REF!</definedName>
    <definedName name="K" localSheetId="12">#REF!</definedName>
    <definedName name="K" localSheetId="16">#REF!</definedName>
    <definedName name="K" localSheetId="19">#REF!</definedName>
    <definedName name="K" localSheetId="21">#REF!</definedName>
    <definedName name="K" localSheetId="22">#REF!</definedName>
    <definedName name="K" localSheetId="23">#REF!</definedName>
    <definedName name="K" localSheetId="34">#REF!</definedName>
    <definedName name="K" localSheetId="35">#REF!</definedName>
    <definedName name="K" localSheetId="36">#REF!</definedName>
    <definedName name="K" localSheetId="37">#REF!</definedName>
    <definedName name="K" localSheetId="38">#REF!</definedName>
    <definedName name="K" localSheetId="24">#REF!</definedName>
    <definedName name="K" localSheetId="29">#REF!</definedName>
    <definedName name="K" localSheetId="41">#REF!</definedName>
    <definedName name="K">#REF!</definedName>
    <definedName name="kkkk" localSheetId="3">#REF!</definedName>
    <definedName name="kkkk" localSheetId="4">#REF!</definedName>
    <definedName name="kkkk" localSheetId="5">#REF!</definedName>
    <definedName name="kkkk" localSheetId="7">#REF!</definedName>
    <definedName name="kkkk" localSheetId="8">#REF!</definedName>
    <definedName name="kkkk" localSheetId="0">#REF!</definedName>
    <definedName name="kkkk" localSheetId="9">#REF!</definedName>
    <definedName name="kkkk" localSheetId="10">#REF!</definedName>
    <definedName name="kkkk" localSheetId="12">#REF!</definedName>
    <definedName name="kkkk" localSheetId="16">#REF!</definedName>
    <definedName name="kkkk" localSheetId="19">#REF!</definedName>
    <definedName name="kkkk" localSheetId="21">#REF!</definedName>
    <definedName name="kkkk" localSheetId="22">#REF!</definedName>
    <definedName name="kkkk" localSheetId="23">#REF!</definedName>
    <definedName name="kkkk" localSheetId="34">#REF!</definedName>
    <definedName name="kkkk" localSheetId="35">#REF!</definedName>
    <definedName name="kkkk" localSheetId="36">#REF!</definedName>
    <definedName name="kkkk" localSheetId="37">#REF!</definedName>
    <definedName name="kkkk" localSheetId="38">#REF!</definedName>
    <definedName name="kkkk" localSheetId="24">#REF!</definedName>
    <definedName name="kkkk" localSheetId="29">#REF!</definedName>
    <definedName name="kkkk" localSheetId="41">#REF!</definedName>
    <definedName name="kkkk" localSheetId="57">#REF!</definedName>
    <definedName name="kkkk" localSheetId="59">#REF!</definedName>
    <definedName name="kkkk">#REF!</definedName>
    <definedName name="klh" localSheetId="3">#REF!</definedName>
    <definedName name="klh" localSheetId="4">#REF!</definedName>
    <definedName name="klh" localSheetId="5">#REF!</definedName>
    <definedName name="klh" localSheetId="7">#REF!</definedName>
    <definedName name="klh" localSheetId="8">#REF!</definedName>
    <definedName name="klh" localSheetId="0">#REF!</definedName>
    <definedName name="klh" localSheetId="9">#REF!</definedName>
    <definedName name="klh" localSheetId="10">#REF!</definedName>
    <definedName name="klh" localSheetId="12">#REF!</definedName>
    <definedName name="klh" localSheetId="16">#REF!</definedName>
    <definedName name="klh" localSheetId="19">#REF!</definedName>
    <definedName name="klh" localSheetId="21">#REF!</definedName>
    <definedName name="klh" localSheetId="22">#REF!</definedName>
    <definedName name="klh" localSheetId="23">#REF!</definedName>
    <definedName name="klh" localSheetId="34">#REF!</definedName>
    <definedName name="klh" localSheetId="35">#REF!</definedName>
    <definedName name="klh" localSheetId="36">#REF!</definedName>
    <definedName name="klh" localSheetId="37">#REF!</definedName>
    <definedName name="klh" localSheetId="38">#REF!</definedName>
    <definedName name="klh" localSheetId="24">#REF!</definedName>
    <definedName name="klh" localSheetId="29">#REF!</definedName>
    <definedName name="klh" localSheetId="41">#REF!</definedName>
    <definedName name="klh">#REF!</definedName>
    <definedName name="lop" localSheetId="3">#REF!</definedName>
    <definedName name="lop" localSheetId="4">#REF!</definedName>
    <definedName name="lop" localSheetId="5">#REF!</definedName>
    <definedName name="lop" localSheetId="7">#REF!</definedName>
    <definedName name="lop" localSheetId="8">#REF!</definedName>
    <definedName name="lop" localSheetId="0">#REF!</definedName>
    <definedName name="lop" localSheetId="9">#REF!</definedName>
    <definedName name="lop" localSheetId="10">#REF!</definedName>
    <definedName name="lop" localSheetId="12">#REF!</definedName>
    <definedName name="lop" localSheetId="16">#REF!</definedName>
    <definedName name="lop" localSheetId="19">#REF!</definedName>
    <definedName name="lop" localSheetId="21">#REF!</definedName>
    <definedName name="lop" localSheetId="22">#REF!</definedName>
    <definedName name="lop" localSheetId="23">#REF!</definedName>
    <definedName name="lop" localSheetId="34">#REF!</definedName>
    <definedName name="lop" localSheetId="35">#REF!</definedName>
    <definedName name="lop" localSheetId="36">#REF!</definedName>
    <definedName name="lop" localSheetId="37">#REF!</definedName>
    <definedName name="lop" localSheetId="38">#REF!</definedName>
    <definedName name="lop" localSheetId="24">#REF!</definedName>
    <definedName name="lop" localSheetId="29">#REF!</definedName>
    <definedName name="lop" localSheetId="41">#REF!</definedName>
    <definedName name="lop">#REF!</definedName>
    <definedName name="lop0" localSheetId="3">#REF!</definedName>
    <definedName name="lop0" localSheetId="4">#REF!</definedName>
    <definedName name="lop0" localSheetId="5">#REF!</definedName>
    <definedName name="lop0" localSheetId="7">#REF!</definedName>
    <definedName name="lop0" localSheetId="8">#REF!</definedName>
    <definedName name="lop0" localSheetId="0">#REF!</definedName>
    <definedName name="lop0" localSheetId="9">#REF!</definedName>
    <definedName name="lop0" localSheetId="10">#REF!</definedName>
    <definedName name="lop0" localSheetId="12">#REF!</definedName>
    <definedName name="lop0" localSheetId="16">#REF!</definedName>
    <definedName name="lop0" localSheetId="19">#REF!</definedName>
    <definedName name="lop0" localSheetId="21">#REF!</definedName>
    <definedName name="lop0" localSheetId="22">#REF!</definedName>
    <definedName name="lop0" localSheetId="23">#REF!</definedName>
    <definedName name="lop0" localSheetId="34">#REF!</definedName>
    <definedName name="lop0" localSheetId="35">#REF!</definedName>
    <definedName name="lop0" localSheetId="36">#REF!</definedName>
    <definedName name="lop0" localSheetId="37">#REF!</definedName>
    <definedName name="lop0" localSheetId="38">#REF!</definedName>
    <definedName name="lop0" localSheetId="24">#REF!</definedName>
    <definedName name="lop0" localSheetId="29">#REF!</definedName>
    <definedName name="lop0" localSheetId="41">#REF!</definedName>
    <definedName name="lop0">#REF!</definedName>
    <definedName name="LOPIW92" localSheetId="2">#REF!</definedName>
    <definedName name="LOPIW92" localSheetId="3">#REF!</definedName>
    <definedName name="LOPIW92" localSheetId="4">#REF!</definedName>
    <definedName name="LOPIW92" localSheetId="5">#REF!</definedName>
    <definedName name="LOPIW92" localSheetId="7">#REF!</definedName>
    <definedName name="LOPIW92" localSheetId="8">#REF!</definedName>
    <definedName name="LOPIW92" localSheetId="0">#REF!</definedName>
    <definedName name="LOPIW92" localSheetId="9">#REF!</definedName>
    <definedName name="LOPIW92" localSheetId="10">#REF!</definedName>
    <definedName name="LOPIW92" localSheetId="12">#REF!</definedName>
    <definedName name="LOPIW92" localSheetId="16">#REF!</definedName>
    <definedName name="LOPIW92" localSheetId="19">#REF!</definedName>
    <definedName name="LOPIW92" localSheetId="21">#REF!</definedName>
    <definedName name="LOPIW92" localSheetId="22">#REF!</definedName>
    <definedName name="LOPIW92" localSheetId="23">#REF!</definedName>
    <definedName name="LOPIW92" localSheetId="34">#REF!</definedName>
    <definedName name="LOPIW92" localSheetId="35">#REF!</definedName>
    <definedName name="LOPIW92" localSheetId="36">#REF!</definedName>
    <definedName name="LOPIW92" localSheetId="37">#REF!</definedName>
    <definedName name="LOPIW92" localSheetId="38">#REF!</definedName>
    <definedName name="LOPIW92" localSheetId="24">#REF!</definedName>
    <definedName name="LOPIW92" localSheetId="27">#REF!</definedName>
    <definedName name="LOPIW92" localSheetId="28">#REF!</definedName>
    <definedName name="LOPIW92" localSheetId="29">#REF!</definedName>
    <definedName name="LOPIW92" localSheetId="41">#REF!</definedName>
    <definedName name="LOPIW92" localSheetId="42">#REF!</definedName>
    <definedName name="LOPIW92" localSheetId="46">#REF!</definedName>
    <definedName name="LOPIW92" localSheetId="57">#REF!</definedName>
    <definedName name="LOPIW92" localSheetId="59">#REF!</definedName>
    <definedName name="LOPIW92" localSheetId="63">#REF!</definedName>
    <definedName name="LOPIW92" localSheetId="64">#REF!</definedName>
    <definedName name="LOPIW92">#REF!</definedName>
    <definedName name="MACRO" localSheetId="3">#REF!</definedName>
    <definedName name="MACRO" localSheetId="4">#REF!</definedName>
    <definedName name="MACRO" localSheetId="5">#REF!</definedName>
    <definedName name="MACRO" localSheetId="7">#REF!</definedName>
    <definedName name="MACRO" localSheetId="8">#REF!</definedName>
    <definedName name="MACRO" localSheetId="0">#REF!</definedName>
    <definedName name="MACRO" localSheetId="9">#REF!</definedName>
    <definedName name="MACRO" localSheetId="10">#REF!</definedName>
    <definedName name="MACRO" localSheetId="12">#REF!</definedName>
    <definedName name="MACRO" localSheetId="16">#REF!</definedName>
    <definedName name="MACRO" localSheetId="19">#REF!</definedName>
    <definedName name="MACRO" localSheetId="21">#REF!</definedName>
    <definedName name="MACRO" localSheetId="22">#REF!</definedName>
    <definedName name="MACRO" localSheetId="23">#REF!</definedName>
    <definedName name="MACRO" localSheetId="34">#REF!</definedName>
    <definedName name="MACRO" localSheetId="35">#REF!</definedName>
    <definedName name="MACRO" localSheetId="36">#REF!</definedName>
    <definedName name="MACRO" localSheetId="37">#REF!</definedName>
    <definedName name="MACRO" localSheetId="38">#REF!</definedName>
    <definedName name="MACRO" localSheetId="24">#REF!</definedName>
    <definedName name="MACRO" localSheetId="29">#REF!</definedName>
    <definedName name="MACRO" localSheetId="41">#REF!</definedName>
    <definedName name="MACRO" localSheetId="57">#REF!</definedName>
    <definedName name="MACRO" localSheetId="59">#REF!</definedName>
    <definedName name="MACRO">#REF!</definedName>
    <definedName name="oing" localSheetId="3">#REF!</definedName>
    <definedName name="oing" localSheetId="4">#REF!</definedName>
    <definedName name="oing" localSheetId="5">#REF!</definedName>
    <definedName name="oing" localSheetId="7">#REF!</definedName>
    <definedName name="oing" localSheetId="8">#REF!</definedName>
    <definedName name="oing" localSheetId="0">#REF!</definedName>
    <definedName name="oing" localSheetId="9">#REF!</definedName>
    <definedName name="oing" localSheetId="10">#REF!</definedName>
    <definedName name="oing" localSheetId="12">#REF!</definedName>
    <definedName name="oing" localSheetId="16">#REF!</definedName>
    <definedName name="oing" localSheetId="19">#REF!</definedName>
    <definedName name="oing" localSheetId="21">#REF!</definedName>
    <definedName name="oing" localSheetId="22">#REF!</definedName>
    <definedName name="oing" localSheetId="23">#REF!</definedName>
    <definedName name="oing" localSheetId="38">#REF!</definedName>
    <definedName name="oing" localSheetId="24">#REF!</definedName>
    <definedName name="oing" localSheetId="29">#REF!</definedName>
    <definedName name="oing" localSheetId="41">#REF!</definedName>
    <definedName name="oing">#REF!</definedName>
    <definedName name="OIU" localSheetId="3">#REF!</definedName>
    <definedName name="OIU" localSheetId="4">#REF!</definedName>
    <definedName name="OIU" localSheetId="5">#REF!</definedName>
    <definedName name="OIU" localSheetId="7">#REF!</definedName>
    <definedName name="OIU" localSheetId="8">#REF!</definedName>
    <definedName name="OIU" localSheetId="0">#REF!</definedName>
    <definedName name="OIU" localSheetId="9">#REF!</definedName>
    <definedName name="OIU" localSheetId="10">#REF!</definedName>
    <definedName name="OIU" localSheetId="12">#REF!</definedName>
    <definedName name="OIU" localSheetId="16">#REF!</definedName>
    <definedName name="OIU" localSheetId="19">#REF!</definedName>
    <definedName name="OIU" localSheetId="21">#REF!</definedName>
    <definedName name="OIU" localSheetId="22">#REF!</definedName>
    <definedName name="OIU" localSheetId="23">#REF!</definedName>
    <definedName name="OIU" localSheetId="34">#REF!</definedName>
    <definedName name="OIU" localSheetId="35">#REF!</definedName>
    <definedName name="OIU" localSheetId="36">#REF!</definedName>
    <definedName name="OIU" localSheetId="37">#REF!</definedName>
    <definedName name="OIU" localSheetId="38">#REF!</definedName>
    <definedName name="OIU" localSheetId="24">#REF!</definedName>
    <definedName name="OIU" localSheetId="29">#REF!</definedName>
    <definedName name="OIU" localSheetId="41">#REF!</definedName>
    <definedName name="OIU">#REF!</definedName>
    <definedName name="p" localSheetId="2">#REF!</definedName>
    <definedName name="p" localSheetId="3">#REF!</definedName>
    <definedName name="p" localSheetId="4">#REF!</definedName>
    <definedName name="p" localSheetId="5">#REF!</definedName>
    <definedName name="p" localSheetId="7">#REF!</definedName>
    <definedName name="p" localSheetId="8">#REF!</definedName>
    <definedName name="p" localSheetId="0">#REF!</definedName>
    <definedName name="p" localSheetId="9">#REF!</definedName>
    <definedName name="p" localSheetId="10">#REF!</definedName>
    <definedName name="p" localSheetId="12">#REF!</definedName>
    <definedName name="p" localSheetId="16">#REF!</definedName>
    <definedName name="p" localSheetId="19">#REF!</definedName>
    <definedName name="p" localSheetId="21">#REF!</definedName>
    <definedName name="p" localSheetId="22">#REF!</definedName>
    <definedName name="p" localSheetId="23">#REF!</definedName>
    <definedName name="p" localSheetId="34">#REF!</definedName>
    <definedName name="p" localSheetId="35">#REF!</definedName>
    <definedName name="p" localSheetId="36">#REF!</definedName>
    <definedName name="p" localSheetId="37">#REF!</definedName>
    <definedName name="p" localSheetId="38">#REF!</definedName>
    <definedName name="p" localSheetId="24">#REF!</definedName>
    <definedName name="p" localSheetId="27">#REF!</definedName>
    <definedName name="p" localSheetId="28">#REF!</definedName>
    <definedName name="p" localSheetId="29">#REF!</definedName>
    <definedName name="p" localSheetId="41">#REF!</definedName>
    <definedName name="p" localSheetId="42">#REF!</definedName>
    <definedName name="p" localSheetId="46">#REF!</definedName>
    <definedName name="p" localSheetId="57">#REF!</definedName>
    <definedName name="p" localSheetId="59">#REF!</definedName>
    <definedName name="p" localSheetId="63">#REF!</definedName>
    <definedName name="p" localSheetId="64">#REF!</definedName>
    <definedName name="p">#REF!</definedName>
    <definedName name="P2上我が国市場">[5]○02旅行消費額!$A$4:$F$5</definedName>
    <definedName name="P3上右他産業">'[5]02☆産業別波及効果'!$K$101:$M$127</definedName>
    <definedName name="P3上左他産業">'[5]02☆産業別波及効果'!$E$101:$G$127</definedName>
    <definedName name="P5下外客数">'[6]○92-03外客数'!$F$38:$P$38,'[6]○92-03外客数'!$F$57:$P$57</definedName>
    <definedName name="PH" localSheetId="3">#REF!</definedName>
    <definedName name="PH" localSheetId="4">#REF!</definedName>
    <definedName name="PH" localSheetId="5">#REF!</definedName>
    <definedName name="PH" localSheetId="7">#REF!</definedName>
    <definedName name="PH" localSheetId="8">#REF!</definedName>
    <definedName name="PH" localSheetId="0">#REF!</definedName>
    <definedName name="PH" localSheetId="9">#REF!</definedName>
    <definedName name="PH" localSheetId="10">#REF!</definedName>
    <definedName name="PH" localSheetId="12">#REF!</definedName>
    <definedName name="PH" localSheetId="16">#REF!</definedName>
    <definedName name="PH" localSheetId="19">#REF!</definedName>
    <definedName name="PH" localSheetId="21">#REF!</definedName>
    <definedName name="PH" localSheetId="22">#REF!</definedName>
    <definedName name="PH" localSheetId="23">#REF!</definedName>
    <definedName name="PH" localSheetId="34">#REF!</definedName>
    <definedName name="PH" localSheetId="35">#REF!</definedName>
    <definedName name="PH" localSheetId="36">#REF!</definedName>
    <definedName name="PH" localSheetId="37">#REF!</definedName>
    <definedName name="PH" localSheetId="38">#REF!</definedName>
    <definedName name="PH" localSheetId="24">#REF!</definedName>
    <definedName name="PH" localSheetId="29">#REF!</definedName>
    <definedName name="PH" localSheetId="41">#REF!</definedName>
    <definedName name="PH" localSheetId="57">#REF!</definedName>
    <definedName name="PH" localSheetId="59">#REF!</definedName>
    <definedName name="PH">#REF!</definedName>
    <definedName name="PKLUY" localSheetId="3">#REF!</definedName>
    <definedName name="PKLUY" localSheetId="4">#REF!</definedName>
    <definedName name="PKLUY" localSheetId="5">#REF!</definedName>
    <definedName name="PKLUY" localSheetId="7">#REF!</definedName>
    <definedName name="PKLUY" localSheetId="8">#REF!</definedName>
    <definedName name="PKLUY" localSheetId="0">#REF!</definedName>
    <definedName name="PKLUY" localSheetId="9">#REF!</definedName>
    <definedName name="PKLUY" localSheetId="10">#REF!</definedName>
    <definedName name="PKLUY" localSheetId="12">#REF!</definedName>
    <definedName name="PKLUY" localSheetId="16">#REF!</definedName>
    <definedName name="PKLUY" localSheetId="19">#REF!</definedName>
    <definedName name="PKLUY" localSheetId="21">#REF!</definedName>
    <definedName name="PKLUY" localSheetId="22">#REF!</definedName>
    <definedName name="PKLUY" localSheetId="23">#REF!</definedName>
    <definedName name="PKLUY" localSheetId="34">#REF!</definedName>
    <definedName name="PKLUY" localSheetId="35">#REF!</definedName>
    <definedName name="PKLUY" localSheetId="36">#REF!</definedName>
    <definedName name="PKLUY" localSheetId="37">#REF!</definedName>
    <definedName name="PKLUY" localSheetId="38">#REF!</definedName>
    <definedName name="PKLUY" localSheetId="24">#REF!</definedName>
    <definedName name="PKLUY" localSheetId="29">#REF!</definedName>
    <definedName name="PKLUY" localSheetId="41">#REF!</definedName>
    <definedName name="PKLUY" localSheetId="57">#REF!</definedName>
    <definedName name="PKLUY" localSheetId="59">#REF!</definedName>
    <definedName name="PKLUY">#REF!</definedName>
    <definedName name="ｐｏｉ" localSheetId="3">#REF!</definedName>
    <definedName name="ｐｏｉ" localSheetId="4">#REF!</definedName>
    <definedName name="ｐｏｉ" localSheetId="5">#REF!</definedName>
    <definedName name="ｐｏｉ" localSheetId="7">#REF!</definedName>
    <definedName name="ｐｏｉ" localSheetId="8">#REF!</definedName>
    <definedName name="ｐｏｉ" localSheetId="0">#REF!</definedName>
    <definedName name="ｐｏｉ" localSheetId="9">#REF!</definedName>
    <definedName name="ｐｏｉ" localSheetId="10">#REF!</definedName>
    <definedName name="ｐｏｉ" localSheetId="12">#REF!</definedName>
    <definedName name="ｐｏｉ" localSheetId="16">#REF!</definedName>
    <definedName name="ｐｏｉ" localSheetId="19">#REF!</definedName>
    <definedName name="ｐｏｉ" localSheetId="21">#REF!</definedName>
    <definedName name="ｐｏｉ" localSheetId="22">#REF!</definedName>
    <definedName name="ｐｏｉ" localSheetId="23">#REF!</definedName>
    <definedName name="ｐｏｉ" localSheetId="34">#REF!</definedName>
    <definedName name="ｐｏｉ" localSheetId="35">#REF!</definedName>
    <definedName name="ｐｏｉ" localSheetId="36">#REF!</definedName>
    <definedName name="ｐｏｉ" localSheetId="37">#REF!</definedName>
    <definedName name="ｐｏｉ" localSheetId="38">#REF!</definedName>
    <definedName name="ｐｏｉ" localSheetId="24">#REF!</definedName>
    <definedName name="ｐｏｉ" localSheetId="29">#REF!</definedName>
    <definedName name="ｐｏｉ" localSheetId="41">#REF!</definedName>
    <definedName name="ｐｏｉ" localSheetId="63">#REF!</definedName>
    <definedName name="ｐｏｉ" localSheetId="64">#REF!</definedName>
    <definedName name="ｐｏｉ">#REF!</definedName>
    <definedName name="ｐｒｉｎｔ" localSheetId="2">#REF!</definedName>
    <definedName name="ｐｒｉｎｔ" localSheetId="3">#REF!</definedName>
    <definedName name="ｐｒｉｎｔ" localSheetId="4">#REF!</definedName>
    <definedName name="ｐｒｉｎｔ" localSheetId="5">#REF!</definedName>
    <definedName name="ｐｒｉｎｔ" localSheetId="7">#REF!</definedName>
    <definedName name="ｐｒｉｎｔ" localSheetId="8">#REF!</definedName>
    <definedName name="ｐｒｉｎｔ" localSheetId="0">#REF!</definedName>
    <definedName name="ｐｒｉｎｔ" localSheetId="9">#REF!</definedName>
    <definedName name="ｐｒｉｎｔ" localSheetId="10">#REF!</definedName>
    <definedName name="ｐｒｉｎｔ" localSheetId="12">#REF!</definedName>
    <definedName name="ｐｒｉｎｔ" localSheetId="16">#REF!</definedName>
    <definedName name="ｐｒｉｎｔ" localSheetId="19">#REF!</definedName>
    <definedName name="ｐｒｉｎｔ" localSheetId="21">#REF!</definedName>
    <definedName name="ｐｒｉｎｔ" localSheetId="22">#REF!</definedName>
    <definedName name="ｐｒｉｎｔ" localSheetId="23">#REF!</definedName>
    <definedName name="ｐｒｉｎｔ" localSheetId="34">#REF!</definedName>
    <definedName name="ｐｒｉｎｔ" localSheetId="35">#REF!</definedName>
    <definedName name="ｐｒｉｎｔ" localSheetId="36">#REF!</definedName>
    <definedName name="ｐｒｉｎｔ" localSheetId="37">#REF!</definedName>
    <definedName name="ｐｒｉｎｔ" localSheetId="38">#REF!</definedName>
    <definedName name="ｐｒｉｎｔ" localSheetId="24">#REF!</definedName>
    <definedName name="ｐｒｉｎｔ" localSheetId="27">#REF!</definedName>
    <definedName name="ｐｒｉｎｔ" localSheetId="28">#REF!</definedName>
    <definedName name="ｐｒｉｎｔ" localSheetId="29">#REF!</definedName>
    <definedName name="ｐｒｉｎｔ" localSheetId="41">#REF!</definedName>
    <definedName name="ｐｒｉｎｔ" localSheetId="42">#REF!</definedName>
    <definedName name="ｐｒｉｎｔ" localSheetId="46">#REF!</definedName>
    <definedName name="ｐｒｉｎｔ" localSheetId="57">#REF!</definedName>
    <definedName name="ｐｒｉｎｔ" localSheetId="59">#REF!</definedName>
    <definedName name="ｐｒｉｎｔ" localSheetId="63">#REF!</definedName>
    <definedName name="ｐｒｉｎｔ" localSheetId="64">#REF!</definedName>
    <definedName name="ｐｒｉｎｔ">#REF!</definedName>
    <definedName name="_xlnm.Print_Area" localSheetId="2">#REF!</definedName>
    <definedName name="_xlnm.Print_Area" localSheetId="3">#REF!</definedName>
    <definedName name="_xlnm.Print_Area" localSheetId="4">#REF!</definedName>
    <definedName name="_xlnm.Print_Area" localSheetId="5">#REF!</definedName>
    <definedName name="_xlnm.Print_Area" localSheetId="7">#REF!</definedName>
    <definedName name="_xlnm.Print_Area" localSheetId="8">#REF!</definedName>
    <definedName name="_xlnm.Print_Area" localSheetId="0">#REF!</definedName>
    <definedName name="_xlnm.Print_Area" localSheetId="9">#REF!</definedName>
    <definedName name="_xlnm.Print_Area" localSheetId="10">#REF!</definedName>
    <definedName name="_xlnm.Print_Area" localSheetId="12">#REF!</definedName>
    <definedName name="_xlnm.Print_Area" localSheetId="16">#REF!</definedName>
    <definedName name="_xlnm.Print_Area" localSheetId="19">#REF!</definedName>
    <definedName name="_xlnm.Print_Area" localSheetId="21">#REF!</definedName>
    <definedName name="_xlnm.Print_Area" localSheetId="22">#REF!</definedName>
    <definedName name="_xlnm.Print_Area" localSheetId="23">#REF!</definedName>
    <definedName name="_xlnm.Print_Area" localSheetId="34">#REF!</definedName>
    <definedName name="_xlnm.Print_Area" localSheetId="35">#REF!</definedName>
    <definedName name="_xlnm.Print_Area" localSheetId="36">#REF!</definedName>
    <definedName name="_xlnm.Print_Area" localSheetId="37">#REF!</definedName>
    <definedName name="_xlnm.Print_Area" localSheetId="38">#REF!</definedName>
    <definedName name="_xlnm.Print_Area" localSheetId="24">#REF!</definedName>
    <definedName name="_xlnm.Print_Area" localSheetId="27">#REF!</definedName>
    <definedName name="_xlnm.Print_Area" localSheetId="28">#REF!</definedName>
    <definedName name="_xlnm.Print_Area" localSheetId="29">#REF!</definedName>
    <definedName name="_xlnm.Print_Area" localSheetId="41">#REF!</definedName>
    <definedName name="_xlnm.Print_Area" localSheetId="42">#REF!</definedName>
    <definedName name="_xlnm.Print_Area" localSheetId="44">'６－５　総滞在日数'!$C$8:$D$15</definedName>
    <definedName name="_xlnm.Print_Area" localSheetId="45">'６－６　総支出'!$A$1:$M$3</definedName>
    <definedName name="_xlnm.Print_Area" localSheetId="46">#REF!</definedName>
    <definedName name="_xlnm.Print_Area" localSheetId="57">#REF!</definedName>
    <definedName name="_xlnm.Print_Area" localSheetId="59">#REF!</definedName>
    <definedName name="_xlnm.Print_Area" localSheetId="63">#REF!</definedName>
    <definedName name="_xlnm.Print_Area" localSheetId="64">#REF!</definedName>
    <definedName name="_xlnm.Print_Area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7">#REF!</definedName>
    <definedName name="PRINT_AREA_MI" localSheetId="8">#REF!</definedName>
    <definedName name="PRINT_AREA_MI" localSheetId="0">#REF!</definedName>
    <definedName name="PRINT_AREA_MI" localSheetId="9">#REF!</definedName>
    <definedName name="PRINT_AREA_MI" localSheetId="10">#REF!</definedName>
    <definedName name="PRINT_AREA_MI" localSheetId="12">#REF!</definedName>
    <definedName name="PRINT_AREA_MI" localSheetId="16">#REF!</definedName>
    <definedName name="PRINT_AREA_MI" localSheetId="19">#REF!</definedName>
    <definedName name="PRINT_AREA_MI" localSheetId="21">#REF!</definedName>
    <definedName name="PRINT_AREA_MI" localSheetId="22">#REF!</definedName>
    <definedName name="PRINT_AREA_MI" localSheetId="23">#REF!</definedName>
    <definedName name="PRINT_AREA_MI" localSheetId="34">#REF!</definedName>
    <definedName name="PRINT_AREA_MI" localSheetId="35">#REF!</definedName>
    <definedName name="PRINT_AREA_MI" localSheetId="36">#REF!</definedName>
    <definedName name="PRINT_AREA_MI" localSheetId="37">#REF!</definedName>
    <definedName name="PRINT_AREA_MI" localSheetId="38">#REF!</definedName>
    <definedName name="PRINT_AREA_MI" localSheetId="24">#REF!</definedName>
    <definedName name="PRINT_AREA_MI" localSheetId="27">#REF!</definedName>
    <definedName name="PRINT_AREA_MI" localSheetId="28">#REF!</definedName>
    <definedName name="PRINT_AREA_MI" localSheetId="29">#REF!</definedName>
    <definedName name="PRINT_AREA_MI" localSheetId="41">#REF!</definedName>
    <definedName name="PRINT_AREA_MI" localSheetId="42">#REF!</definedName>
    <definedName name="PRINT_AREA_MI" localSheetId="46">#REF!</definedName>
    <definedName name="PRINT_AREA_MI" localSheetId="57">#REF!</definedName>
    <definedName name="PRINT_AREA_MI" localSheetId="59">#REF!</definedName>
    <definedName name="PRINT_AREA_MI" localSheetId="63">#REF!</definedName>
    <definedName name="PRINT_AREA_MI" localSheetId="64">#REF!</definedName>
    <definedName name="PRINT_AREA_MI">#REF!</definedName>
    <definedName name="ｐｒｉｎｔａ" localSheetId="2">#REF!</definedName>
    <definedName name="ｐｒｉｎｔａ" localSheetId="3">#REF!</definedName>
    <definedName name="ｐｒｉｎｔａ" localSheetId="4">#REF!</definedName>
    <definedName name="ｐｒｉｎｔａ" localSheetId="5">#REF!</definedName>
    <definedName name="ｐｒｉｎｔａ" localSheetId="7">#REF!</definedName>
    <definedName name="ｐｒｉｎｔａ" localSheetId="8">#REF!</definedName>
    <definedName name="ｐｒｉｎｔａ" localSheetId="0">#REF!</definedName>
    <definedName name="ｐｒｉｎｔａ" localSheetId="9">#REF!</definedName>
    <definedName name="ｐｒｉｎｔａ" localSheetId="10">#REF!</definedName>
    <definedName name="ｐｒｉｎｔａ" localSheetId="12">#REF!</definedName>
    <definedName name="ｐｒｉｎｔａ" localSheetId="16">#REF!</definedName>
    <definedName name="ｐｒｉｎｔａ" localSheetId="19">#REF!</definedName>
    <definedName name="ｐｒｉｎｔａ" localSheetId="21">#REF!</definedName>
    <definedName name="ｐｒｉｎｔａ" localSheetId="22">#REF!</definedName>
    <definedName name="ｐｒｉｎｔａ" localSheetId="23">#REF!</definedName>
    <definedName name="ｐｒｉｎｔａ" localSheetId="34">#REF!</definedName>
    <definedName name="ｐｒｉｎｔａ" localSheetId="35">#REF!</definedName>
    <definedName name="ｐｒｉｎｔａ" localSheetId="36">#REF!</definedName>
    <definedName name="ｐｒｉｎｔａ" localSheetId="37">#REF!</definedName>
    <definedName name="ｐｒｉｎｔａ" localSheetId="38">#REF!</definedName>
    <definedName name="ｐｒｉｎｔａ" localSheetId="24">#REF!</definedName>
    <definedName name="ｐｒｉｎｔａ" localSheetId="27">#REF!</definedName>
    <definedName name="ｐｒｉｎｔａ" localSheetId="28">#REF!</definedName>
    <definedName name="ｐｒｉｎｔａ" localSheetId="29">#REF!</definedName>
    <definedName name="ｐｒｉｎｔａ" localSheetId="41">#REF!</definedName>
    <definedName name="ｐｒｉｎｔａ" localSheetId="42">#REF!</definedName>
    <definedName name="ｐｒｉｎｔａ" localSheetId="46">#REF!</definedName>
    <definedName name="ｐｒｉｎｔａ" localSheetId="57">#REF!</definedName>
    <definedName name="ｐｒｉｎｔａ" localSheetId="59">#REF!</definedName>
    <definedName name="ｐｒｉｎｔａ" localSheetId="63">#REF!</definedName>
    <definedName name="ｐｒｉｎｔａ" localSheetId="64">#REF!</definedName>
    <definedName name="ｐｒｉｎｔａ">#REF!</definedName>
    <definedName name="prntg3" localSheetId="3">#REF!</definedName>
    <definedName name="prntg3" localSheetId="4">#REF!</definedName>
    <definedName name="prntg3" localSheetId="5">#REF!</definedName>
    <definedName name="prntg3" localSheetId="7">#REF!</definedName>
    <definedName name="prntg3" localSheetId="8">#REF!</definedName>
    <definedName name="prntg3" localSheetId="0">#REF!</definedName>
    <definedName name="prntg3" localSheetId="9">#REF!</definedName>
    <definedName name="prntg3" localSheetId="10">#REF!</definedName>
    <definedName name="prntg3" localSheetId="12">#REF!</definedName>
    <definedName name="prntg3" localSheetId="16">#REF!</definedName>
    <definedName name="prntg3" localSheetId="19">#REF!</definedName>
    <definedName name="prntg3" localSheetId="21">#REF!</definedName>
    <definedName name="prntg3" localSheetId="22">#REF!</definedName>
    <definedName name="prntg3" localSheetId="23">#REF!</definedName>
    <definedName name="prntg3" localSheetId="34">#REF!</definedName>
    <definedName name="prntg3" localSheetId="35">#REF!</definedName>
    <definedName name="prntg3" localSheetId="36">#REF!</definedName>
    <definedName name="prntg3" localSheetId="37">#REF!</definedName>
    <definedName name="prntg3" localSheetId="38">#REF!</definedName>
    <definedName name="prntg3" localSheetId="24">#REF!</definedName>
    <definedName name="prntg3" localSheetId="29">#REF!</definedName>
    <definedName name="prntg3" localSheetId="41">#REF!</definedName>
    <definedName name="prntg3" localSheetId="57">#REF!</definedName>
    <definedName name="prntg3" localSheetId="59">#REF!</definedName>
    <definedName name="prntg3">#REF!</definedName>
    <definedName name="psDKDKDKDKDKDKDKDKDKDKDKDKDKDKR" localSheetId="3">#REF!</definedName>
    <definedName name="psDKDKDKDKDKDKDKDKDKDKDKDKDKDKR" localSheetId="4">#REF!</definedName>
    <definedName name="psDKDKDKDKDKDKDKDKDKDKDKDKDKDKR" localSheetId="5">#REF!</definedName>
    <definedName name="psDKDKDKDKDKDKDKDKDKDKDKDKDKDKR" localSheetId="7">#REF!</definedName>
    <definedName name="psDKDKDKDKDKDKDKDKDKDKDKDKDKDKR" localSheetId="8">#REF!</definedName>
    <definedName name="psDKDKDKDKDKDKDKDKDKDKDKDKDKDKR" localSheetId="0">#REF!</definedName>
    <definedName name="psDKDKDKDKDKDKDKDKDKDKDKDKDKDKR" localSheetId="9">#REF!</definedName>
    <definedName name="psDKDKDKDKDKDKDKDKDKDKDKDKDKDKR" localSheetId="10">#REF!</definedName>
    <definedName name="psDKDKDKDKDKDKDKDKDKDKDKDKDKDKR" localSheetId="12">#REF!</definedName>
    <definedName name="psDKDKDKDKDKDKDKDKDKDKDKDKDKDKR" localSheetId="16">#REF!</definedName>
    <definedName name="psDKDKDKDKDKDKDKDKDKDKDKDKDKDKR" localSheetId="19">#REF!</definedName>
    <definedName name="psDKDKDKDKDKDKDKDKDKDKDKDKDKDKR" localSheetId="21">#REF!</definedName>
    <definedName name="psDKDKDKDKDKDKDKDKDKDKDKDKDKDKR" localSheetId="22">#REF!</definedName>
    <definedName name="psDKDKDKDKDKDKDKDKDKDKDKDKDKDKR" localSheetId="23">#REF!</definedName>
    <definedName name="psDKDKDKDKDKDKDKDKDKDKDKDKDKDKR" localSheetId="34">#REF!</definedName>
    <definedName name="psDKDKDKDKDKDKDKDKDKDKDKDKDKDKR" localSheetId="35">#REF!</definedName>
    <definedName name="psDKDKDKDKDKDKDKDKDKDKDKDKDKDKR" localSheetId="36">#REF!</definedName>
    <definedName name="psDKDKDKDKDKDKDKDKDKDKDKDKDKDKR" localSheetId="37">#REF!</definedName>
    <definedName name="psDKDKDKDKDKDKDKDKDKDKDKDKDKDKR" localSheetId="38">#REF!</definedName>
    <definedName name="psDKDKDKDKDKDKDKDKDKDKDKDKDKDKR" localSheetId="24">#REF!</definedName>
    <definedName name="psDKDKDKDKDKDKDKDKDKDKDKDKDKDKR" localSheetId="29">#REF!</definedName>
    <definedName name="psDKDKDKDKDKDKDKDKDKDKDKDKDKDKR" localSheetId="41">#REF!</definedName>
    <definedName name="psDKDKDKDKDKDKDKDKDKDKDKDKDKDKR" localSheetId="57">#REF!</definedName>
    <definedName name="psDKDKDKDKDKDKDKDKDKDKDKDKDKDKR" localSheetId="59">#REF!</definedName>
    <definedName name="psDKDKDKDKDKDKDKDKDKDKDKDKDKDKR">#REF!</definedName>
    <definedName name="psDKDKRTopRTm3TB0TB4TB0TB0TB25." localSheetId="3">'[7]H13～H17'!#REF!</definedName>
    <definedName name="psDKDKRTopRTm3TB0TB4TB0TB0TB25." localSheetId="4">'[7]H13～H17'!#REF!</definedName>
    <definedName name="psDKDKRTopRTm3TB0TB4TB0TB0TB25." localSheetId="5">'[7]H13～H17'!#REF!</definedName>
    <definedName name="psDKDKRTopRTm3TB0TB4TB0TB0TB25." localSheetId="7">'[7]H13～H17'!#REF!</definedName>
    <definedName name="psDKDKRTopRTm3TB0TB4TB0TB0TB25." localSheetId="8">'[7]H13～H17'!#REF!</definedName>
    <definedName name="psDKDKRTopRTm3TB0TB4TB0TB0TB25." localSheetId="0">'[7]H13～H17'!#REF!</definedName>
    <definedName name="psDKDKRTopRTm3TB0TB4TB0TB0TB25." localSheetId="9">'[7]H13～H17'!#REF!</definedName>
    <definedName name="psDKDKRTopRTm3TB0TB4TB0TB0TB25." localSheetId="10">'[7]H13～H17'!#REF!</definedName>
    <definedName name="psDKDKRTopRTm3TB0TB4TB0TB0TB25." localSheetId="12">'[7]H13～H17'!#REF!</definedName>
    <definedName name="psDKDKRTopRTm3TB0TB4TB0TB0TB25." localSheetId="16">'[7]H13～H17'!#REF!</definedName>
    <definedName name="psDKDKRTopRTm3TB0TB4TB0TB0TB25." localSheetId="19">'[7]H13～H17'!#REF!</definedName>
    <definedName name="psDKDKRTopRTm3TB0TB4TB0TB0TB25." localSheetId="21">'[7]H13～H17'!#REF!</definedName>
    <definedName name="psDKDKRTopRTm3TB0TB4TB0TB0TB25." localSheetId="22">'[7]H13～H17'!#REF!</definedName>
    <definedName name="psDKDKRTopRTm3TB0TB4TB0TB0TB25." localSheetId="23">'[7]H13～H17'!#REF!</definedName>
    <definedName name="psDKDKRTopRTm3TB0TB4TB0TB0TB25." localSheetId="34">'[7]H13～H17'!#REF!</definedName>
    <definedName name="psDKDKRTopRTm3TB0TB4TB0TB0TB25." localSheetId="35">'[7]H13～H17'!#REF!</definedName>
    <definedName name="psDKDKRTopRTm3TB0TB4TB0TB0TB25." localSheetId="36">'[7]H13～H17'!#REF!</definedName>
    <definedName name="psDKDKRTopRTm3TB0TB4TB0TB0TB25." localSheetId="37">'[7]H13～H17'!#REF!</definedName>
    <definedName name="psDKDKRTopRTm3TB0TB4TB0TB0TB25." localSheetId="38">'[7]H13～H17'!#REF!</definedName>
    <definedName name="psDKDKRTopRTm3TB0TB4TB0TB0TB25." localSheetId="24">'[7]H13～H17'!#REF!</definedName>
    <definedName name="psDKDKRTopRTm3TB0TB4TB0TB0TB25." localSheetId="29">'[7]H13～H17'!#REF!</definedName>
    <definedName name="psDKDKRTopRTm3TB0TB4TB0TB0TB25." localSheetId="41">'[7]H13～H17'!#REF!</definedName>
    <definedName name="psDKDKRTopRTm3TB0TB4TB0TB0TB25." localSheetId="57">'[7]H13～H17'!#REF!</definedName>
    <definedName name="psDKDKRTopRTm3TB0TB4TB0TB0TB25." localSheetId="59">'[7]H13～H17'!#REF!</definedName>
    <definedName name="psDKDKRTopRTm3TB0TB4TB0TB0TB25.">'[7]H13～H17'!#REF!</definedName>
    <definedName name="ｑｑ" localSheetId="3">#REF!</definedName>
    <definedName name="ｑｑ" localSheetId="4">#REF!</definedName>
    <definedName name="ｑｑ" localSheetId="5">#REF!</definedName>
    <definedName name="ｑｑ" localSheetId="7">#REF!</definedName>
    <definedName name="ｑｑ" localSheetId="8">#REF!</definedName>
    <definedName name="ｑｑ" localSheetId="0">#REF!</definedName>
    <definedName name="ｑｑ" localSheetId="9">#REF!</definedName>
    <definedName name="ｑｑ" localSheetId="10">#REF!</definedName>
    <definedName name="ｑｑ" localSheetId="12">#REF!</definedName>
    <definedName name="ｑｑ" localSheetId="16">#REF!</definedName>
    <definedName name="ｑｑ" localSheetId="19">#REF!</definedName>
    <definedName name="ｑｑ" localSheetId="21">#REF!</definedName>
    <definedName name="ｑｑ" localSheetId="22">#REF!</definedName>
    <definedName name="ｑｑ" localSheetId="23">#REF!</definedName>
    <definedName name="ｑｑ" localSheetId="34">#REF!</definedName>
    <definedName name="ｑｑ" localSheetId="35">#REF!</definedName>
    <definedName name="ｑｑ" localSheetId="36">#REF!</definedName>
    <definedName name="ｑｑ" localSheetId="37">#REF!</definedName>
    <definedName name="ｑｑ" localSheetId="38">#REF!</definedName>
    <definedName name="ｑｑ" localSheetId="24">#REF!</definedName>
    <definedName name="ｑｑ" localSheetId="29">#REF!</definedName>
    <definedName name="ｑｑ" localSheetId="41">#REF!</definedName>
    <definedName name="ｑｑ">#REF!</definedName>
    <definedName name="ｑｑｑ" localSheetId="3">#REF!</definedName>
    <definedName name="ｑｑｑ" localSheetId="4">#REF!</definedName>
    <definedName name="ｑｑｑ" localSheetId="5">#REF!</definedName>
    <definedName name="ｑｑｑ" localSheetId="7">#REF!</definedName>
    <definedName name="ｑｑｑ" localSheetId="8">#REF!</definedName>
    <definedName name="ｑｑｑ" localSheetId="0">#REF!</definedName>
    <definedName name="ｑｑｑ" localSheetId="9">#REF!</definedName>
    <definedName name="ｑｑｑ" localSheetId="10">#REF!</definedName>
    <definedName name="ｑｑｑ" localSheetId="12">#REF!</definedName>
    <definedName name="ｑｑｑ" localSheetId="16">#REF!</definedName>
    <definedName name="ｑｑｑ" localSheetId="19">#REF!</definedName>
    <definedName name="ｑｑｑ" localSheetId="21">#REF!</definedName>
    <definedName name="ｑｑｑ" localSheetId="22">#REF!</definedName>
    <definedName name="ｑｑｑ" localSheetId="23">#REF!</definedName>
    <definedName name="ｑｑｑ" localSheetId="34">#REF!</definedName>
    <definedName name="ｑｑｑ" localSheetId="35">#REF!</definedName>
    <definedName name="ｑｑｑ" localSheetId="36">#REF!</definedName>
    <definedName name="ｑｑｑ" localSheetId="37">#REF!</definedName>
    <definedName name="ｑｑｑ" localSheetId="38">#REF!</definedName>
    <definedName name="ｑｑｑ" localSheetId="24">#REF!</definedName>
    <definedName name="ｑｑｑ" localSheetId="29">#REF!</definedName>
    <definedName name="ｑｑｑ" localSheetId="41">#REF!</definedName>
    <definedName name="ｑｑｑ">#REF!</definedName>
    <definedName name="ｒｔ" localSheetId="3">#REF!</definedName>
    <definedName name="ｒｔ" localSheetId="4">#REF!</definedName>
    <definedName name="ｒｔ" localSheetId="5">#REF!</definedName>
    <definedName name="ｒｔ" localSheetId="7">#REF!</definedName>
    <definedName name="ｒｔ" localSheetId="8">#REF!</definedName>
    <definedName name="ｒｔ" localSheetId="0">#REF!</definedName>
    <definedName name="ｒｔ" localSheetId="9">#REF!</definedName>
    <definedName name="ｒｔ" localSheetId="10">#REF!</definedName>
    <definedName name="ｒｔ" localSheetId="12">#REF!</definedName>
    <definedName name="ｒｔ" localSheetId="16">#REF!</definedName>
    <definedName name="ｒｔ" localSheetId="19">#REF!</definedName>
    <definedName name="ｒｔ" localSheetId="21">#REF!</definedName>
    <definedName name="ｒｔ" localSheetId="22">#REF!</definedName>
    <definedName name="ｒｔ" localSheetId="23">#REF!</definedName>
    <definedName name="ｒｔ" localSheetId="38">#REF!</definedName>
    <definedName name="ｒｔ" localSheetId="24">#REF!</definedName>
    <definedName name="ｒｔ" localSheetId="29">#REF!</definedName>
    <definedName name="ｒｔ" localSheetId="41">#REF!</definedName>
    <definedName name="ｒｔ">#REF!</definedName>
    <definedName name="rtgf" localSheetId="3">#REF!</definedName>
    <definedName name="rtgf" localSheetId="4">#REF!</definedName>
    <definedName name="rtgf" localSheetId="5">#REF!</definedName>
    <definedName name="rtgf" localSheetId="7">#REF!</definedName>
    <definedName name="rtgf" localSheetId="8">#REF!</definedName>
    <definedName name="rtgf" localSheetId="0">#REF!</definedName>
    <definedName name="rtgf" localSheetId="9">#REF!</definedName>
    <definedName name="rtgf" localSheetId="10">#REF!</definedName>
    <definedName name="rtgf" localSheetId="12">#REF!</definedName>
    <definedName name="rtgf" localSheetId="16">#REF!</definedName>
    <definedName name="rtgf" localSheetId="19">#REF!</definedName>
    <definedName name="rtgf" localSheetId="21">#REF!</definedName>
    <definedName name="rtgf" localSheetId="22">#REF!</definedName>
    <definedName name="rtgf" localSheetId="23">#REF!</definedName>
    <definedName name="rtgf" localSheetId="34">#REF!</definedName>
    <definedName name="rtgf" localSheetId="35">#REF!</definedName>
    <definedName name="rtgf" localSheetId="36">#REF!</definedName>
    <definedName name="rtgf" localSheetId="37">#REF!</definedName>
    <definedName name="rtgf" localSheetId="38">#REF!</definedName>
    <definedName name="rtgf" localSheetId="24">#REF!</definedName>
    <definedName name="rtgf" localSheetId="29">#REF!</definedName>
    <definedName name="rtgf" localSheetId="41">#REF!</definedName>
    <definedName name="rtgf">#REF!</definedName>
    <definedName name="rtyｂｂ" localSheetId="3">#REF!</definedName>
    <definedName name="rtyｂｂ" localSheetId="4">#REF!</definedName>
    <definedName name="rtyｂｂ" localSheetId="5">#REF!</definedName>
    <definedName name="rtyｂｂ" localSheetId="7">#REF!</definedName>
    <definedName name="rtyｂｂ" localSheetId="8">#REF!</definedName>
    <definedName name="rtyｂｂ" localSheetId="0">#REF!</definedName>
    <definedName name="rtyｂｂ" localSheetId="9">#REF!</definedName>
    <definedName name="rtyｂｂ" localSheetId="10">#REF!</definedName>
    <definedName name="rtyｂｂ" localSheetId="12">#REF!</definedName>
    <definedName name="rtyｂｂ" localSheetId="16">#REF!</definedName>
    <definedName name="rtyｂｂ" localSheetId="19">#REF!</definedName>
    <definedName name="rtyｂｂ" localSheetId="21">#REF!</definedName>
    <definedName name="rtyｂｂ" localSheetId="22">#REF!</definedName>
    <definedName name="rtyｂｂ" localSheetId="23">#REF!</definedName>
    <definedName name="rtyｂｂ" localSheetId="34">#REF!</definedName>
    <definedName name="rtyｂｂ" localSheetId="35">#REF!</definedName>
    <definedName name="rtyｂｂ" localSheetId="36">#REF!</definedName>
    <definedName name="rtyｂｂ" localSheetId="37">#REF!</definedName>
    <definedName name="rtyｂｂ" localSheetId="38">#REF!</definedName>
    <definedName name="rtyｂｂ" localSheetId="24">#REF!</definedName>
    <definedName name="rtyｂｂ" localSheetId="29">#REF!</definedName>
    <definedName name="rtyｂｂ" localSheetId="41">#REF!</definedName>
    <definedName name="rtyｂｂ">#REF!</definedName>
    <definedName name="SANAE１２３" localSheetId="3">#REF!</definedName>
    <definedName name="SANAE１２３" localSheetId="4">#REF!</definedName>
    <definedName name="SANAE１２３" localSheetId="5">#REF!</definedName>
    <definedName name="SANAE１２３" localSheetId="7">#REF!</definedName>
    <definedName name="SANAE１２３" localSheetId="8">#REF!</definedName>
    <definedName name="SANAE１２３" localSheetId="0">#REF!</definedName>
    <definedName name="SANAE１２３" localSheetId="9">#REF!</definedName>
    <definedName name="SANAE１２３" localSheetId="10">#REF!</definedName>
    <definedName name="SANAE１２３" localSheetId="12">#REF!</definedName>
    <definedName name="SANAE１２３" localSheetId="16">#REF!</definedName>
    <definedName name="SANAE１２３" localSheetId="19">#REF!</definedName>
    <definedName name="SANAE１２３" localSheetId="21">#REF!</definedName>
    <definedName name="SANAE１２３" localSheetId="22">#REF!</definedName>
    <definedName name="SANAE１２３" localSheetId="23">#REF!</definedName>
    <definedName name="SANAE１２３" localSheetId="34">#REF!</definedName>
    <definedName name="SANAE１２３" localSheetId="35">#REF!</definedName>
    <definedName name="SANAE１２３" localSheetId="36">#REF!</definedName>
    <definedName name="SANAE１２３" localSheetId="37">#REF!</definedName>
    <definedName name="SANAE１２３" localSheetId="38">#REF!</definedName>
    <definedName name="SANAE１２３" localSheetId="24">#REF!</definedName>
    <definedName name="SANAE１２３" localSheetId="29">#REF!</definedName>
    <definedName name="SANAE１２３" localSheetId="41">#REF!</definedName>
    <definedName name="SANAE１２３" localSheetId="63">#REF!</definedName>
    <definedName name="SANAE１２３" localSheetId="64">#REF!</definedName>
    <definedName name="SANAE１２３">#REF!</definedName>
    <definedName name="ｓｄｒ" localSheetId="3">#REF!</definedName>
    <definedName name="ｓｄｒ" localSheetId="4">#REF!</definedName>
    <definedName name="ｓｄｒ" localSheetId="5">#REF!</definedName>
    <definedName name="ｓｄｒ" localSheetId="7">#REF!</definedName>
    <definedName name="ｓｄｒ" localSheetId="8">#REF!</definedName>
    <definedName name="ｓｄｒ" localSheetId="0">#REF!</definedName>
    <definedName name="ｓｄｒ" localSheetId="9">#REF!</definedName>
    <definedName name="ｓｄｒ" localSheetId="10">#REF!</definedName>
    <definedName name="ｓｄｒ" localSheetId="12">#REF!</definedName>
    <definedName name="ｓｄｒ" localSheetId="16">#REF!</definedName>
    <definedName name="ｓｄｒ" localSheetId="19">#REF!</definedName>
    <definedName name="ｓｄｒ" localSheetId="21">#REF!</definedName>
    <definedName name="ｓｄｒ" localSheetId="22">#REF!</definedName>
    <definedName name="ｓｄｒ" localSheetId="23">#REF!</definedName>
    <definedName name="ｓｄｒ" localSheetId="34">#REF!</definedName>
    <definedName name="ｓｄｒ" localSheetId="35">#REF!</definedName>
    <definedName name="ｓｄｒ" localSheetId="36">#REF!</definedName>
    <definedName name="ｓｄｒ" localSheetId="37">#REF!</definedName>
    <definedName name="ｓｄｒ" localSheetId="38">#REF!</definedName>
    <definedName name="ｓｄｒ" localSheetId="24">#REF!</definedName>
    <definedName name="ｓｄｒ" localSheetId="29">#REF!</definedName>
    <definedName name="ｓｄｒ" localSheetId="41">#REF!</definedName>
    <definedName name="ｓｄｒ">#REF!</definedName>
    <definedName name="sdty" localSheetId="3">#REF!</definedName>
    <definedName name="sdty" localSheetId="4">#REF!</definedName>
    <definedName name="sdty" localSheetId="5">#REF!</definedName>
    <definedName name="sdty" localSheetId="7">#REF!</definedName>
    <definedName name="sdty" localSheetId="8">#REF!</definedName>
    <definedName name="sdty" localSheetId="0">#REF!</definedName>
    <definedName name="sdty" localSheetId="9">#REF!</definedName>
    <definedName name="sdty" localSheetId="10">#REF!</definedName>
    <definedName name="sdty" localSheetId="12">#REF!</definedName>
    <definedName name="sdty" localSheetId="16">#REF!</definedName>
    <definedName name="sdty" localSheetId="19">#REF!</definedName>
    <definedName name="sdty" localSheetId="21">#REF!</definedName>
    <definedName name="sdty" localSheetId="22">#REF!</definedName>
    <definedName name="sdty" localSheetId="23">#REF!</definedName>
    <definedName name="sdty" localSheetId="34">#REF!</definedName>
    <definedName name="sdty" localSheetId="35">#REF!</definedName>
    <definedName name="sdty" localSheetId="36">#REF!</definedName>
    <definedName name="sdty" localSheetId="37">#REF!</definedName>
    <definedName name="sdty" localSheetId="38">#REF!</definedName>
    <definedName name="sdty" localSheetId="24">#REF!</definedName>
    <definedName name="sdty" localSheetId="29">#REF!</definedName>
    <definedName name="sdty" localSheetId="41">#REF!</definedName>
    <definedName name="sdty">#REF!</definedName>
    <definedName name="SMS_print" localSheetId="3">#REF!</definedName>
    <definedName name="SMS_print" localSheetId="4">#REF!</definedName>
    <definedName name="SMS_print" localSheetId="5">#REF!</definedName>
    <definedName name="SMS_print" localSheetId="7">#REF!</definedName>
    <definedName name="SMS_print" localSheetId="8">#REF!</definedName>
    <definedName name="SMS_print" localSheetId="0">#REF!</definedName>
    <definedName name="SMS_print" localSheetId="9">#REF!</definedName>
    <definedName name="SMS_print" localSheetId="10">#REF!</definedName>
    <definedName name="SMS_print" localSheetId="12">#REF!</definedName>
    <definedName name="SMS_print" localSheetId="16">#REF!</definedName>
    <definedName name="SMS_print" localSheetId="19">#REF!</definedName>
    <definedName name="SMS_print" localSheetId="21">#REF!</definedName>
    <definedName name="SMS_print" localSheetId="22">#REF!</definedName>
    <definedName name="SMS_print" localSheetId="23">#REF!</definedName>
    <definedName name="SMS_print" localSheetId="34">#REF!</definedName>
    <definedName name="SMS_print" localSheetId="35">#REF!</definedName>
    <definedName name="SMS_print" localSheetId="36">#REF!</definedName>
    <definedName name="SMS_print" localSheetId="37">#REF!</definedName>
    <definedName name="SMS_print" localSheetId="38">#REF!</definedName>
    <definedName name="SMS_print" localSheetId="24">#REF!</definedName>
    <definedName name="SMS_print" localSheetId="27">#REF!</definedName>
    <definedName name="SMS_print" localSheetId="28">#REF!</definedName>
    <definedName name="SMS_print" localSheetId="29">#REF!</definedName>
    <definedName name="SMS_print" localSheetId="41">#REF!</definedName>
    <definedName name="SMS_print" localSheetId="42">#REF!</definedName>
    <definedName name="SMS_print">#REF!</definedName>
    <definedName name="Sum_T2" localSheetId="3">'[4]1997  Table 1a Modified'!#REF!</definedName>
    <definedName name="Sum_T2" localSheetId="4">'[4]1997  Table 1a Modified'!#REF!</definedName>
    <definedName name="Sum_T2" localSheetId="5">'[4]1997  Table 1a Modified'!#REF!</definedName>
    <definedName name="Sum_T2" localSheetId="7">'[4]1997  Table 1a Modified'!#REF!</definedName>
    <definedName name="Sum_T2" localSheetId="8">'[4]1997  Table 1a Modified'!#REF!</definedName>
    <definedName name="Sum_T2" localSheetId="0">'[4]1997  Table 1a Modified'!#REF!</definedName>
    <definedName name="Sum_T2" localSheetId="9">'[4]1997  Table 1a Modified'!#REF!</definedName>
    <definedName name="Sum_T2" localSheetId="10">'[4]1997  Table 1a Modified'!#REF!</definedName>
    <definedName name="Sum_T2" localSheetId="12">'[4]1997  Table 1a Modified'!#REF!</definedName>
    <definedName name="Sum_T2" localSheetId="16">'[4]1997  Table 1a Modified'!#REF!</definedName>
    <definedName name="Sum_T2" localSheetId="19">'[4]1997  Table 1a Modified'!#REF!</definedName>
    <definedName name="Sum_T2" localSheetId="21">'[4]1997  Table 1a Modified'!#REF!</definedName>
    <definedName name="Sum_T2" localSheetId="22">'[4]1997  Table 1a Modified'!#REF!</definedName>
    <definedName name="Sum_T2" localSheetId="23">'[4]1997  Table 1a Modified'!#REF!</definedName>
    <definedName name="Sum_T2" localSheetId="38">'[4]1997  Table 1a Modified'!#REF!</definedName>
    <definedName name="Sum_T2" localSheetId="24">'[4]1997  Table 1a Modified'!#REF!</definedName>
    <definedName name="Sum_T2" localSheetId="29">'[4]1997  Table 1a Modified'!#REF!</definedName>
    <definedName name="Sum_T2" localSheetId="41">'[4]1997  Table 1a Modified'!#REF!</definedName>
    <definedName name="Sum_T2">'[4]1997  Table 1a Modified'!#REF!</definedName>
    <definedName name="Sum_TTM" localSheetId="3">'[4]1997  Table 1a Modified'!#REF!</definedName>
    <definedName name="Sum_TTM" localSheetId="4">'[4]1997  Table 1a Modified'!#REF!</definedName>
    <definedName name="Sum_TTM" localSheetId="5">'[4]1997  Table 1a Modified'!#REF!</definedName>
    <definedName name="Sum_TTM" localSheetId="7">'[4]1997  Table 1a Modified'!#REF!</definedName>
    <definedName name="Sum_TTM" localSheetId="8">'[4]1997  Table 1a Modified'!#REF!</definedName>
    <definedName name="Sum_TTM" localSheetId="0">'[4]1997  Table 1a Modified'!#REF!</definedName>
    <definedName name="Sum_TTM" localSheetId="9">'[4]1997  Table 1a Modified'!#REF!</definedName>
    <definedName name="Sum_TTM" localSheetId="10">'[4]1997  Table 1a Modified'!#REF!</definedName>
    <definedName name="Sum_TTM" localSheetId="12">'[4]1997  Table 1a Modified'!#REF!</definedName>
    <definedName name="Sum_TTM" localSheetId="16">'[4]1997  Table 1a Modified'!#REF!</definedName>
    <definedName name="Sum_TTM" localSheetId="19">'[4]1997  Table 1a Modified'!#REF!</definedName>
    <definedName name="Sum_TTM" localSheetId="21">'[4]1997  Table 1a Modified'!#REF!</definedName>
    <definedName name="Sum_TTM" localSheetId="22">'[4]1997  Table 1a Modified'!#REF!</definedName>
    <definedName name="Sum_TTM" localSheetId="23">'[4]1997  Table 1a Modified'!#REF!</definedName>
    <definedName name="Sum_TTM" localSheetId="38">'[4]1997  Table 1a Modified'!#REF!</definedName>
    <definedName name="Sum_TTM" localSheetId="24">'[4]1997  Table 1a Modified'!#REF!</definedName>
    <definedName name="Sum_TTM" localSheetId="29">'[4]1997  Table 1a Modified'!#REF!</definedName>
    <definedName name="Sum_TTM" localSheetId="41">'[4]1997  Table 1a Modified'!#REF!</definedName>
    <definedName name="Sum_TTM">'[4]1997  Table 1a Modified'!#REF!</definedName>
    <definedName name="TitleEnglish" localSheetId="3">'[3]１．.経済活動別県内総生産'!#REF!</definedName>
    <definedName name="TitleEnglish" localSheetId="4">'[3]１．.経済活動別県内総生産'!#REF!</definedName>
    <definedName name="TitleEnglish" localSheetId="5">'[3]１．.経済活動別県内総生産'!#REF!</definedName>
    <definedName name="TitleEnglish" localSheetId="7">'[3]１．.経済活動別県内総生産'!#REF!</definedName>
    <definedName name="TitleEnglish" localSheetId="8">'[3]１．.経済活動別県内総生産'!#REF!</definedName>
    <definedName name="TitleEnglish" localSheetId="0">'[3]１．.経済活動別県内総生産'!#REF!</definedName>
    <definedName name="TitleEnglish" localSheetId="9">'[3]１．.経済活動別県内総生産'!#REF!</definedName>
    <definedName name="TitleEnglish" localSheetId="10">'[3]１．.経済活動別県内総生産'!#REF!</definedName>
    <definedName name="TitleEnglish" localSheetId="12">'[3]１．.経済活動別県内総生産'!#REF!</definedName>
    <definedName name="TitleEnglish" localSheetId="16">'[3]１．.経済活動別県内総生産'!#REF!</definedName>
    <definedName name="TitleEnglish" localSheetId="19">'[3]１．.経済活動別県内総生産'!#REF!</definedName>
    <definedName name="TitleEnglish" localSheetId="21">'[3]１．.経済活動別県内総生産'!#REF!</definedName>
    <definedName name="TitleEnglish" localSheetId="22">'[3]１．.経済活動別県内総生産'!#REF!</definedName>
    <definedName name="TitleEnglish" localSheetId="23">'[3]１．.経済活動別県内総生産'!#REF!</definedName>
    <definedName name="TitleEnglish" localSheetId="34">'[3]１．.経済活動別県内総生産'!#REF!</definedName>
    <definedName name="TitleEnglish" localSheetId="35">'[3]１．.経済活動別県内総生産'!#REF!</definedName>
    <definedName name="TitleEnglish" localSheetId="36">'[3]１．.経済活動別県内総生産'!#REF!</definedName>
    <definedName name="TitleEnglish" localSheetId="37">'[3]１．.経済活動別県内総生産'!#REF!</definedName>
    <definedName name="TitleEnglish" localSheetId="38">'[3]１．.経済活動別県内総生産'!#REF!</definedName>
    <definedName name="TitleEnglish" localSheetId="24">'[3]１．.経済活動別県内総生産'!#REF!</definedName>
    <definedName name="TitleEnglish" localSheetId="29">'[3]１．.経済活動別県内総生産'!#REF!</definedName>
    <definedName name="TitleEnglish" localSheetId="41">'[3]１．.経済活動別県内総生産'!#REF!</definedName>
    <definedName name="TitleEnglish" localSheetId="57">'[3]１．.経済活動別県内総生産'!#REF!</definedName>
    <definedName name="TitleEnglish" localSheetId="59">'[3]１．.経済活動別県内総生産'!#REF!</definedName>
    <definedName name="TitleEnglish">'[3]１．.経済活動別県内総生産'!#REF!</definedName>
    <definedName name="Total_Central_England" localSheetId="3">#REF!</definedName>
    <definedName name="Total_Central_England" localSheetId="8">#REF!</definedName>
    <definedName name="Total_Central_England" localSheetId="0">#REF!</definedName>
    <definedName name="Total_Central_England" localSheetId="16">#REF!</definedName>
    <definedName name="Total_Central_England" localSheetId="21">#REF!</definedName>
    <definedName name="Total_Central_England" localSheetId="38">#REF!</definedName>
    <definedName name="Total_Central_England" localSheetId="29">#REF!</definedName>
    <definedName name="Total_Central_England">#REF!</definedName>
    <definedName name="Total_East_Midlands" localSheetId="3">#REF!</definedName>
    <definedName name="Total_East_Midlands" localSheetId="8">#REF!</definedName>
    <definedName name="Total_East_Midlands" localSheetId="0">#REF!</definedName>
    <definedName name="Total_East_Midlands" localSheetId="16">#REF!</definedName>
    <definedName name="Total_East_Midlands" localSheetId="21">#REF!</definedName>
    <definedName name="Total_East_Midlands" localSheetId="38">#REF!</definedName>
    <definedName name="Total_East_Midlands" localSheetId="29">#REF!</definedName>
    <definedName name="Total_East_Midlands">#REF!</definedName>
    <definedName name="Total_East_of_England" localSheetId="3">#REF!</definedName>
    <definedName name="Total_East_of_England" localSheetId="8">#REF!</definedName>
    <definedName name="Total_East_of_England" localSheetId="0">#REF!</definedName>
    <definedName name="Total_East_of_England" localSheetId="16">#REF!</definedName>
    <definedName name="Total_East_of_England" localSheetId="21">#REF!</definedName>
    <definedName name="Total_East_of_England" localSheetId="38">#REF!</definedName>
    <definedName name="Total_East_of_England" localSheetId="29">#REF!</definedName>
    <definedName name="Total_East_of_England">#REF!</definedName>
    <definedName name="Total_England" localSheetId="3">#REF!</definedName>
    <definedName name="Total_England" localSheetId="8">#REF!</definedName>
    <definedName name="Total_England" localSheetId="0">#REF!</definedName>
    <definedName name="Total_England" localSheetId="16">#REF!</definedName>
    <definedName name="Total_England" localSheetId="21">#REF!</definedName>
    <definedName name="Total_England" localSheetId="38">#REF!</definedName>
    <definedName name="Total_England" localSheetId="29">#REF!</definedName>
    <definedName name="Total_England">#REF!</definedName>
    <definedName name="Total_England_excluding_London" localSheetId="3">#REF!</definedName>
    <definedName name="Total_England_excluding_London" localSheetId="8">#REF!</definedName>
    <definedName name="Total_England_excluding_London" localSheetId="0">#REF!</definedName>
    <definedName name="Total_England_excluding_London" localSheetId="16">#REF!</definedName>
    <definedName name="Total_England_excluding_London" localSheetId="21">#REF!</definedName>
    <definedName name="Total_England_excluding_London" localSheetId="38">#REF!</definedName>
    <definedName name="Total_England_excluding_London" localSheetId="29">#REF!</definedName>
    <definedName name="Total_England_excluding_London">#REF!</definedName>
    <definedName name="Total_England_s_North_Country" localSheetId="3">#REF!</definedName>
    <definedName name="Total_England_s_North_Country" localSheetId="8">#REF!</definedName>
    <definedName name="Total_England_s_North_Country" localSheetId="0">#REF!</definedName>
    <definedName name="Total_England_s_North_Country" localSheetId="16">#REF!</definedName>
    <definedName name="Total_England_s_North_Country" localSheetId="21">#REF!</definedName>
    <definedName name="Total_England_s_North_Country" localSheetId="38">#REF!</definedName>
    <definedName name="Total_England_s_North_Country" localSheetId="29">#REF!</definedName>
    <definedName name="Total_England_s_North_Country">#REF!</definedName>
    <definedName name="Total_Nil_Nights" localSheetId="3">#REF!</definedName>
    <definedName name="Total_Nil_Nights" localSheetId="8">#REF!</definedName>
    <definedName name="Total_Nil_Nights" localSheetId="0">#REF!</definedName>
    <definedName name="Total_Nil_Nights" localSheetId="16">#REF!</definedName>
    <definedName name="Total_Nil_Nights" localSheetId="21">#REF!</definedName>
    <definedName name="Total_Nil_Nights" localSheetId="38">#REF!</definedName>
    <definedName name="Total_Nil_Nights" localSheetId="29">#REF!</definedName>
    <definedName name="Total_Nil_Nights">#REF!</definedName>
    <definedName name="Total_North_East_England" localSheetId="3">#REF!</definedName>
    <definedName name="Total_North_East_England" localSheetId="8">#REF!</definedName>
    <definedName name="Total_North_East_England" localSheetId="0">#REF!</definedName>
    <definedName name="Total_North_East_England" localSheetId="16">#REF!</definedName>
    <definedName name="Total_North_East_England" localSheetId="21">#REF!</definedName>
    <definedName name="Total_North_East_England" localSheetId="38">#REF!</definedName>
    <definedName name="Total_North_East_England" localSheetId="29">#REF!</definedName>
    <definedName name="Total_North_East_England">#REF!</definedName>
    <definedName name="Total_North_West_England" localSheetId="3">#REF!</definedName>
    <definedName name="Total_North_West_England" localSheetId="8">#REF!</definedName>
    <definedName name="Total_North_West_England" localSheetId="0">#REF!</definedName>
    <definedName name="Total_North_West_England" localSheetId="16">#REF!</definedName>
    <definedName name="Total_North_West_England" localSheetId="21">#REF!</definedName>
    <definedName name="Total_North_West_England" localSheetId="38">#REF!</definedName>
    <definedName name="Total_North_West_England" localSheetId="29">#REF!</definedName>
    <definedName name="Total_North_West_England">#REF!</definedName>
    <definedName name="Total_Northern_Ireland" localSheetId="3">#REF!</definedName>
    <definedName name="Total_Northern_Ireland" localSheetId="8">#REF!</definedName>
    <definedName name="Total_Northern_Ireland" localSheetId="0">#REF!</definedName>
    <definedName name="Total_Northern_Ireland" localSheetId="16">#REF!</definedName>
    <definedName name="Total_Northern_Ireland" localSheetId="21">#REF!</definedName>
    <definedName name="Total_Northern_Ireland" localSheetId="38">#REF!</definedName>
    <definedName name="Total_Northern_Ireland" localSheetId="29">#REF!</definedName>
    <definedName name="Total_Northern_Ireland">#REF!</definedName>
    <definedName name="Total_Scotland" localSheetId="3">#REF!</definedName>
    <definedName name="Total_Scotland" localSheetId="8">#REF!</definedName>
    <definedName name="Total_Scotland" localSheetId="0">#REF!</definedName>
    <definedName name="Total_Scotland" localSheetId="16">#REF!</definedName>
    <definedName name="Total_Scotland" localSheetId="21">#REF!</definedName>
    <definedName name="Total_Scotland" localSheetId="38">#REF!</definedName>
    <definedName name="Total_Scotland" localSheetId="29">#REF!</definedName>
    <definedName name="Total_Scotland">#REF!</definedName>
    <definedName name="Total_South_East_England" localSheetId="3">#REF!</definedName>
    <definedName name="Total_South_East_England" localSheetId="8">#REF!</definedName>
    <definedName name="Total_South_East_England" localSheetId="0">#REF!</definedName>
    <definedName name="Total_South_East_England" localSheetId="16">#REF!</definedName>
    <definedName name="Total_South_East_England" localSheetId="21">#REF!</definedName>
    <definedName name="Total_South_East_England" localSheetId="38">#REF!</definedName>
    <definedName name="Total_South_East_England" localSheetId="29">#REF!</definedName>
    <definedName name="Total_South_East_England">#REF!</definedName>
    <definedName name="Total_South_West_England" localSheetId="3">#REF!</definedName>
    <definedName name="Total_South_West_England" localSheetId="8">#REF!</definedName>
    <definedName name="Total_South_West_England" localSheetId="0">#REF!</definedName>
    <definedName name="Total_South_West_England" localSheetId="16">#REF!</definedName>
    <definedName name="Total_South_West_England" localSheetId="21">#REF!</definedName>
    <definedName name="Total_South_West_England" localSheetId="38">#REF!</definedName>
    <definedName name="Total_South_West_England" localSheetId="29">#REF!</definedName>
    <definedName name="Total_South_West_England">#REF!</definedName>
    <definedName name="Total_Southern_England" localSheetId="3">#REF!</definedName>
    <definedName name="Total_Southern_England" localSheetId="8">#REF!</definedName>
    <definedName name="Total_Southern_England" localSheetId="0">#REF!</definedName>
    <definedName name="Total_Southern_England" localSheetId="16">#REF!</definedName>
    <definedName name="Total_Southern_England" localSheetId="21">#REF!</definedName>
    <definedName name="Total_Southern_England" localSheetId="38">#REF!</definedName>
    <definedName name="Total_Southern_England" localSheetId="29">#REF!</definedName>
    <definedName name="Total_Southern_England">#REF!</definedName>
    <definedName name="Total_UK" localSheetId="3">#REF!</definedName>
    <definedName name="Total_UK" localSheetId="8">#REF!</definedName>
    <definedName name="Total_UK" localSheetId="0">#REF!</definedName>
    <definedName name="Total_UK" localSheetId="16">#REF!</definedName>
    <definedName name="Total_UK" localSheetId="21">#REF!</definedName>
    <definedName name="Total_UK" localSheetId="38">#REF!</definedName>
    <definedName name="Total_UK" localSheetId="29">#REF!</definedName>
    <definedName name="Total_UK">#REF!</definedName>
    <definedName name="Total_Wales" localSheetId="3">#REF!</definedName>
    <definedName name="Total_Wales" localSheetId="8">#REF!</definedName>
    <definedName name="Total_Wales" localSheetId="0">#REF!</definedName>
    <definedName name="Total_Wales" localSheetId="16">#REF!</definedName>
    <definedName name="Total_Wales" localSheetId="21">#REF!</definedName>
    <definedName name="Total_Wales" localSheetId="38">#REF!</definedName>
    <definedName name="Total_Wales" localSheetId="29">#REF!</definedName>
    <definedName name="Total_Wales">#REF!</definedName>
    <definedName name="Total_West_Midlands" localSheetId="3">#REF!</definedName>
    <definedName name="Total_West_Midlands" localSheetId="8">#REF!</definedName>
    <definedName name="Total_West_Midlands" localSheetId="0">#REF!</definedName>
    <definedName name="Total_West_Midlands" localSheetId="16">#REF!</definedName>
    <definedName name="Total_West_Midlands" localSheetId="21">#REF!</definedName>
    <definedName name="Total_West_Midlands" localSheetId="38">#REF!</definedName>
    <definedName name="Total_West_Midlands" localSheetId="29">#REF!</definedName>
    <definedName name="Total_West_Midlands">#REF!</definedName>
    <definedName name="Total_Yorkshire_and_Humberside" localSheetId="3">#REF!</definedName>
    <definedName name="Total_Yorkshire_and_Humberside" localSheetId="8">#REF!</definedName>
    <definedName name="Total_Yorkshire_and_Humberside" localSheetId="0">#REF!</definedName>
    <definedName name="Total_Yorkshire_and_Humberside" localSheetId="16">#REF!</definedName>
    <definedName name="Total_Yorkshire_and_Humberside" localSheetId="21">#REF!</definedName>
    <definedName name="Total_Yorkshire_and_Humberside" localSheetId="38">#REF!</definedName>
    <definedName name="Total_Yorkshire_and_Humberside" localSheetId="29">#REF!</definedName>
    <definedName name="Total_Yorkshire_and_Humberside">#REF!</definedName>
    <definedName name="ｖｆｇ" localSheetId="3">#REF!</definedName>
    <definedName name="ｖｆｇ" localSheetId="4">#REF!</definedName>
    <definedName name="ｖｆｇ" localSheetId="5">#REF!</definedName>
    <definedName name="ｖｆｇ" localSheetId="7">#REF!</definedName>
    <definedName name="ｖｆｇ" localSheetId="8">#REF!</definedName>
    <definedName name="ｖｆｇ" localSheetId="0">#REF!</definedName>
    <definedName name="ｖｆｇ" localSheetId="9">#REF!</definedName>
    <definedName name="ｖｆｇ" localSheetId="10">#REF!</definedName>
    <definedName name="ｖｆｇ" localSheetId="12">#REF!</definedName>
    <definedName name="ｖｆｇ" localSheetId="16">#REF!</definedName>
    <definedName name="ｖｆｇ" localSheetId="19">#REF!</definedName>
    <definedName name="ｖｆｇ" localSheetId="21">#REF!</definedName>
    <definedName name="ｖｆｇ" localSheetId="22">#REF!</definedName>
    <definedName name="ｖｆｇ" localSheetId="23">#REF!</definedName>
    <definedName name="ｖｆｇ" localSheetId="34">#REF!</definedName>
    <definedName name="ｖｆｇ" localSheetId="35">#REF!</definedName>
    <definedName name="ｖｆｇ" localSheetId="36">#REF!</definedName>
    <definedName name="ｖｆｇ" localSheetId="37">#REF!</definedName>
    <definedName name="ｖｆｇ" localSheetId="38">#REF!</definedName>
    <definedName name="ｖｆｇ" localSheetId="24">#REF!</definedName>
    <definedName name="ｖｆｇ" localSheetId="29">#REF!</definedName>
    <definedName name="ｖｆｇ" localSheetId="41">#REF!</definedName>
    <definedName name="ｖｆｇ" localSheetId="63">#REF!</definedName>
    <definedName name="ｖｆｇ" localSheetId="64">#REF!</definedName>
    <definedName name="ｖｆｇ">#REF!</definedName>
    <definedName name="xzc" localSheetId="3">#REF!</definedName>
    <definedName name="xzc" localSheetId="4">#REF!</definedName>
    <definedName name="xzc" localSheetId="5">#REF!</definedName>
    <definedName name="xzc" localSheetId="7">#REF!</definedName>
    <definedName name="xzc" localSheetId="8">#REF!</definedName>
    <definedName name="xzc" localSheetId="0">#REF!</definedName>
    <definedName name="xzc" localSheetId="9">#REF!</definedName>
    <definedName name="xzc" localSheetId="10">#REF!</definedName>
    <definedName name="xzc" localSheetId="12">#REF!</definedName>
    <definedName name="xzc" localSheetId="16">#REF!</definedName>
    <definedName name="xzc" localSheetId="19">#REF!</definedName>
    <definedName name="xzc" localSheetId="21">#REF!</definedName>
    <definedName name="xzc" localSheetId="22">#REF!</definedName>
    <definedName name="xzc" localSheetId="23">#REF!</definedName>
    <definedName name="xzc" localSheetId="34">#REF!</definedName>
    <definedName name="xzc" localSheetId="35">#REF!</definedName>
    <definedName name="xzc" localSheetId="36">#REF!</definedName>
    <definedName name="xzc" localSheetId="37">#REF!</definedName>
    <definedName name="xzc" localSheetId="38">#REF!</definedName>
    <definedName name="xzc" localSheetId="24">#REF!</definedName>
    <definedName name="xzc" localSheetId="29">#REF!</definedName>
    <definedName name="xzc" localSheetId="41">#REF!</definedName>
    <definedName name="xzc" localSheetId="63">#REF!</definedName>
    <definedName name="xzc" localSheetId="64">#REF!</definedName>
    <definedName name="xzc">#REF!</definedName>
    <definedName name="ZAs" localSheetId="3">#REF!</definedName>
    <definedName name="ZAs" localSheetId="4">#REF!</definedName>
    <definedName name="ZAs" localSheetId="5">#REF!</definedName>
    <definedName name="ZAs" localSheetId="7">#REF!</definedName>
    <definedName name="ZAs" localSheetId="8">#REF!</definedName>
    <definedName name="ZAs" localSheetId="0">#REF!</definedName>
    <definedName name="ZAs" localSheetId="9">#REF!</definedName>
    <definedName name="ZAs" localSheetId="10">#REF!</definedName>
    <definedName name="ZAs" localSheetId="12">#REF!</definedName>
    <definedName name="ZAs" localSheetId="16">#REF!</definedName>
    <definedName name="ZAs" localSheetId="19">#REF!</definedName>
    <definedName name="ZAs" localSheetId="21">#REF!</definedName>
    <definedName name="ZAs" localSheetId="22">#REF!</definedName>
    <definedName name="ZAs" localSheetId="23">#REF!</definedName>
    <definedName name="ZAs" localSheetId="34">#REF!</definedName>
    <definedName name="ZAs" localSheetId="35">#REF!</definedName>
    <definedName name="ZAs" localSheetId="36">#REF!</definedName>
    <definedName name="ZAs" localSheetId="37">#REF!</definedName>
    <definedName name="ZAs" localSheetId="38">#REF!</definedName>
    <definedName name="ZAs" localSheetId="24">#REF!</definedName>
    <definedName name="ZAs" localSheetId="29">#REF!</definedName>
    <definedName name="ZAs" localSheetId="41">#REF!</definedName>
    <definedName name="ZAs">#REF!</definedName>
    <definedName name="あ">'[8]H15～H19'!$AJ$4:$BD$26</definedName>
    <definedName name="ええｒ" localSheetId="3">#REF!</definedName>
    <definedName name="ええｒ" localSheetId="4">#REF!</definedName>
    <definedName name="ええｒ" localSheetId="5">#REF!</definedName>
    <definedName name="ええｒ" localSheetId="7">#REF!</definedName>
    <definedName name="ええｒ" localSheetId="8">#REF!</definedName>
    <definedName name="ええｒ" localSheetId="0">#REF!</definedName>
    <definedName name="ええｒ" localSheetId="9">#REF!</definedName>
    <definedName name="ええｒ" localSheetId="10">#REF!</definedName>
    <definedName name="ええｒ" localSheetId="12">#REF!</definedName>
    <definedName name="ええｒ" localSheetId="16">#REF!</definedName>
    <definedName name="ええｒ" localSheetId="19">#REF!</definedName>
    <definedName name="ええｒ" localSheetId="21">#REF!</definedName>
    <definedName name="ええｒ" localSheetId="22">#REF!</definedName>
    <definedName name="ええｒ" localSheetId="23">#REF!</definedName>
    <definedName name="ええｒ" localSheetId="34">#REF!</definedName>
    <definedName name="ええｒ" localSheetId="35">#REF!</definedName>
    <definedName name="ええｒ" localSheetId="36">#REF!</definedName>
    <definedName name="ええｒ" localSheetId="37">#REF!</definedName>
    <definedName name="ええｒ" localSheetId="38">#REF!</definedName>
    <definedName name="ええｒ" localSheetId="24">#REF!</definedName>
    <definedName name="ええｒ" localSheetId="29">#REF!</definedName>
    <definedName name="ええｒ" localSheetId="41">#REF!</definedName>
    <definedName name="ええｒ">#REF!</definedName>
    <definedName name="ここから">[9]◎アンケート4_6月集計!$P$1510</definedName>
    <definedName name="パック価格帯" localSheetId="3">#REF!</definedName>
    <definedName name="パック価格帯" localSheetId="4">#REF!</definedName>
    <definedName name="パック価格帯" localSheetId="5">#REF!</definedName>
    <definedName name="パック価格帯" localSheetId="7">#REF!</definedName>
    <definedName name="パック価格帯" localSheetId="8">#REF!</definedName>
    <definedName name="パック価格帯" localSheetId="0">#REF!</definedName>
    <definedName name="パック価格帯" localSheetId="9">#REF!</definedName>
    <definedName name="パック価格帯" localSheetId="10">#REF!</definedName>
    <definedName name="パック価格帯" localSheetId="12">#REF!</definedName>
    <definedName name="パック価格帯" localSheetId="16">#REF!</definedName>
    <definedName name="パック価格帯" localSheetId="19">#REF!</definedName>
    <definedName name="パック価格帯" localSheetId="21">#REF!</definedName>
    <definedName name="パック価格帯" localSheetId="22">#REF!</definedName>
    <definedName name="パック価格帯" localSheetId="23">#REF!</definedName>
    <definedName name="パック価格帯" localSheetId="34">#REF!</definedName>
    <definedName name="パック価格帯" localSheetId="35">#REF!</definedName>
    <definedName name="パック価格帯" localSheetId="36">#REF!</definedName>
    <definedName name="パック価格帯" localSheetId="37">#REF!</definedName>
    <definedName name="パック価格帯" localSheetId="38">#REF!</definedName>
    <definedName name="パック価格帯" localSheetId="24">#REF!</definedName>
    <definedName name="パック価格帯" localSheetId="29">#REF!</definedName>
    <definedName name="パック価格帯" localSheetId="41">#REF!</definedName>
    <definedName name="パック価格帯" localSheetId="57">#REF!</definedName>
    <definedName name="パック価格帯" localSheetId="59">#REF!</definedName>
    <definedName name="パック価格帯">#REF!</definedName>
    <definedName name="ゆい" localSheetId="2">#REF!</definedName>
    <definedName name="ゆい" localSheetId="3">#REF!</definedName>
    <definedName name="ゆい" localSheetId="4">#REF!</definedName>
    <definedName name="ゆい" localSheetId="5">#REF!</definedName>
    <definedName name="ゆい" localSheetId="7">#REF!</definedName>
    <definedName name="ゆい" localSheetId="8">#REF!</definedName>
    <definedName name="ゆい" localSheetId="0">#REF!</definedName>
    <definedName name="ゆい" localSheetId="9">#REF!</definedName>
    <definedName name="ゆい" localSheetId="10">#REF!</definedName>
    <definedName name="ゆい" localSheetId="12">#REF!</definedName>
    <definedName name="ゆい" localSheetId="16">#REF!</definedName>
    <definedName name="ゆい" localSheetId="19">#REF!</definedName>
    <definedName name="ゆい" localSheetId="21">#REF!</definedName>
    <definedName name="ゆい" localSheetId="22">#REF!</definedName>
    <definedName name="ゆい" localSheetId="23">#REF!</definedName>
    <definedName name="ゆい" localSheetId="34">#REF!</definedName>
    <definedName name="ゆい" localSheetId="35">#REF!</definedName>
    <definedName name="ゆい" localSheetId="36">#REF!</definedName>
    <definedName name="ゆい" localSheetId="37">#REF!</definedName>
    <definedName name="ゆい" localSheetId="38">#REF!</definedName>
    <definedName name="ゆい" localSheetId="24">#REF!</definedName>
    <definedName name="ゆい" localSheetId="27">#REF!</definedName>
    <definedName name="ゆい" localSheetId="28">#REF!</definedName>
    <definedName name="ゆい" localSheetId="29">#REF!</definedName>
    <definedName name="ゆい" localSheetId="41">#REF!</definedName>
    <definedName name="ゆい" localSheetId="42">#REF!</definedName>
    <definedName name="ゆい" localSheetId="46">#REF!</definedName>
    <definedName name="ゆい" localSheetId="57">#REF!</definedName>
    <definedName name="ゆい" localSheetId="59">#REF!</definedName>
    <definedName name="ゆい" localSheetId="63">#REF!</definedName>
    <definedName name="ゆい" localSheetId="64">#REF!</definedName>
    <definedName name="ゆい">#REF!</definedName>
    <definedName name="ゆい2" localSheetId="3">#REF!</definedName>
    <definedName name="ゆい2" localSheetId="4">#REF!</definedName>
    <definedName name="ゆい2" localSheetId="5">#REF!</definedName>
    <definedName name="ゆい2" localSheetId="7">#REF!</definedName>
    <definedName name="ゆい2" localSheetId="8">#REF!</definedName>
    <definedName name="ゆい2" localSheetId="0">#REF!</definedName>
    <definedName name="ゆい2" localSheetId="9">#REF!</definedName>
    <definedName name="ゆい2" localSheetId="10">#REF!</definedName>
    <definedName name="ゆい2" localSheetId="12">#REF!</definedName>
    <definedName name="ゆい2" localSheetId="16">#REF!</definedName>
    <definedName name="ゆい2" localSheetId="19">#REF!</definedName>
    <definedName name="ゆい2" localSheetId="21">#REF!</definedName>
    <definedName name="ゆい2" localSheetId="22">#REF!</definedName>
    <definedName name="ゆい2" localSheetId="23">#REF!</definedName>
    <definedName name="ゆい2" localSheetId="34">#REF!</definedName>
    <definedName name="ゆい2" localSheetId="35">#REF!</definedName>
    <definedName name="ゆい2" localSheetId="36">#REF!</definedName>
    <definedName name="ゆい2" localSheetId="37">#REF!</definedName>
    <definedName name="ゆい2" localSheetId="38">#REF!</definedName>
    <definedName name="ゆい2" localSheetId="24">#REF!</definedName>
    <definedName name="ゆい2" localSheetId="29">#REF!</definedName>
    <definedName name="ゆい2" localSheetId="41">#REF!</definedName>
    <definedName name="ゆい2">#REF!</definedName>
    <definedName name="リピータ土産代" localSheetId="3">#REF!</definedName>
    <definedName name="リピータ土産代" localSheetId="4">#REF!</definedName>
    <definedName name="リピータ土産代" localSheetId="5">#REF!</definedName>
    <definedName name="リピータ土産代" localSheetId="7">#REF!</definedName>
    <definedName name="リピータ土産代" localSheetId="8">#REF!</definedName>
    <definedName name="リピータ土産代" localSheetId="0">#REF!</definedName>
    <definedName name="リピータ土産代" localSheetId="9">#REF!</definedName>
    <definedName name="リピータ土産代" localSheetId="10">#REF!</definedName>
    <definedName name="リピータ土産代" localSheetId="12">#REF!</definedName>
    <definedName name="リピータ土産代" localSheetId="16">#REF!</definedName>
    <definedName name="リピータ土産代" localSheetId="19">#REF!</definedName>
    <definedName name="リピータ土産代" localSheetId="21">#REF!</definedName>
    <definedName name="リピータ土産代" localSheetId="22">#REF!</definedName>
    <definedName name="リピータ土産代" localSheetId="23">#REF!</definedName>
    <definedName name="リピータ土産代" localSheetId="34">#REF!</definedName>
    <definedName name="リピータ土産代" localSheetId="35">#REF!</definedName>
    <definedName name="リピータ土産代" localSheetId="36">#REF!</definedName>
    <definedName name="リピータ土産代" localSheetId="37">#REF!</definedName>
    <definedName name="リピータ土産代" localSheetId="38">#REF!</definedName>
    <definedName name="リピータ土産代" localSheetId="24">#REF!</definedName>
    <definedName name="リピータ土産代" localSheetId="29">#REF!</definedName>
    <definedName name="リピータ土産代" localSheetId="41">#REF!</definedName>
    <definedName name="リピータ土産代" localSheetId="57">#REF!</definedName>
    <definedName name="リピータ土産代" localSheetId="59">#REF!</definedName>
    <definedName name="リピータ土産代">#REF!</definedName>
    <definedName name="れた" localSheetId="3">#REF!</definedName>
    <definedName name="れた" localSheetId="4">#REF!</definedName>
    <definedName name="れた" localSheetId="5">#REF!</definedName>
    <definedName name="れた" localSheetId="7">#REF!</definedName>
    <definedName name="れた" localSheetId="8">#REF!</definedName>
    <definedName name="れた" localSheetId="0">#REF!</definedName>
    <definedName name="れた" localSheetId="9">#REF!</definedName>
    <definedName name="れた" localSheetId="10">#REF!</definedName>
    <definedName name="れた" localSheetId="12">#REF!</definedName>
    <definedName name="れた" localSheetId="16">#REF!</definedName>
    <definedName name="れた" localSheetId="19">#REF!</definedName>
    <definedName name="れた" localSheetId="21">#REF!</definedName>
    <definedName name="れた" localSheetId="22">#REF!</definedName>
    <definedName name="れた" localSheetId="23">#REF!</definedName>
    <definedName name="れた" localSheetId="34">#REF!</definedName>
    <definedName name="れた" localSheetId="35">#REF!</definedName>
    <definedName name="れた" localSheetId="36">#REF!</definedName>
    <definedName name="れた" localSheetId="37">#REF!</definedName>
    <definedName name="れた" localSheetId="38">#REF!</definedName>
    <definedName name="れた" localSheetId="24">#REF!</definedName>
    <definedName name="れた" localSheetId="29">#REF!</definedName>
    <definedName name="れた" localSheetId="41">#REF!</definedName>
    <definedName name="れた">#REF!</definedName>
    <definedName name="印刷_1" localSheetId="3">[10]民宿・国民宿舎等データ入力用シート!#REF!</definedName>
    <definedName name="印刷_1" localSheetId="4">[10]民宿・国民宿舎等データ入力用シート!#REF!</definedName>
    <definedName name="印刷_1" localSheetId="5">[10]民宿・国民宿舎等データ入力用シート!#REF!</definedName>
    <definedName name="印刷_1" localSheetId="7">[10]民宿・国民宿舎等データ入力用シート!#REF!</definedName>
    <definedName name="印刷_1" localSheetId="8">[10]民宿・国民宿舎等データ入力用シート!#REF!</definedName>
    <definedName name="印刷_1" localSheetId="0">[10]民宿・国民宿舎等データ入力用シート!#REF!</definedName>
    <definedName name="印刷_1" localSheetId="9">[10]民宿・国民宿舎等データ入力用シート!#REF!</definedName>
    <definedName name="印刷_1" localSheetId="10">[10]民宿・国民宿舎等データ入力用シート!#REF!</definedName>
    <definedName name="印刷_1" localSheetId="12">[10]民宿・国民宿舎等データ入力用シート!#REF!</definedName>
    <definedName name="印刷_1" localSheetId="16">[10]民宿・国民宿舎等データ入力用シート!#REF!</definedName>
    <definedName name="印刷_1" localSheetId="19">[10]民宿・国民宿舎等データ入力用シート!#REF!</definedName>
    <definedName name="印刷_1" localSheetId="21">[10]民宿・国民宿舎等データ入力用シート!#REF!</definedName>
    <definedName name="印刷_1" localSheetId="22">[10]民宿・国民宿舎等データ入力用シート!#REF!</definedName>
    <definedName name="印刷_1" localSheetId="23">[10]民宿・国民宿舎等データ入力用シート!#REF!</definedName>
    <definedName name="印刷_1" localSheetId="34">[10]民宿・国民宿舎等データ入力用シート!#REF!</definedName>
    <definedName name="印刷_1" localSheetId="35">[10]民宿・国民宿舎等データ入力用シート!#REF!</definedName>
    <definedName name="印刷_1" localSheetId="36">[10]民宿・国民宿舎等データ入力用シート!#REF!</definedName>
    <definedName name="印刷_1" localSheetId="37">[10]民宿・国民宿舎等データ入力用シート!#REF!</definedName>
    <definedName name="印刷_1" localSheetId="38">[10]民宿・国民宿舎等データ入力用シート!#REF!</definedName>
    <definedName name="印刷_1" localSheetId="24">[10]民宿・国民宿舎等データ入力用シート!#REF!</definedName>
    <definedName name="印刷_1" localSheetId="29">[10]民宿・国民宿舎等データ入力用シート!#REF!</definedName>
    <definedName name="印刷_1" localSheetId="41">[10]民宿・国民宿舎等データ入力用シート!#REF!</definedName>
    <definedName name="印刷_1" localSheetId="57">[10]民宿・国民宿舎等データ入力用シート!#REF!</definedName>
    <definedName name="印刷_1" localSheetId="59">[10]民宿・国民宿舎等データ入力用シート!#REF!</definedName>
    <definedName name="印刷_1">[10]民宿・国民宿舎等データ入力用シート!#REF!</definedName>
    <definedName name="印刷_2" localSheetId="3">[10]民宿・国民宿舎等データ入力用シート!#REF!</definedName>
    <definedName name="印刷_2" localSheetId="4">[10]民宿・国民宿舎等データ入力用シート!#REF!</definedName>
    <definedName name="印刷_2" localSheetId="5">[10]民宿・国民宿舎等データ入力用シート!#REF!</definedName>
    <definedName name="印刷_2" localSheetId="7">[10]民宿・国民宿舎等データ入力用シート!#REF!</definedName>
    <definedName name="印刷_2" localSheetId="8">[10]民宿・国民宿舎等データ入力用シート!#REF!</definedName>
    <definedName name="印刷_2" localSheetId="0">[10]民宿・国民宿舎等データ入力用シート!#REF!</definedName>
    <definedName name="印刷_2" localSheetId="9">[10]民宿・国民宿舎等データ入力用シート!#REF!</definedName>
    <definedName name="印刷_2" localSheetId="10">[10]民宿・国民宿舎等データ入力用シート!#REF!</definedName>
    <definedName name="印刷_2" localSheetId="12">[10]民宿・国民宿舎等データ入力用シート!#REF!</definedName>
    <definedName name="印刷_2" localSheetId="16">[10]民宿・国民宿舎等データ入力用シート!#REF!</definedName>
    <definedName name="印刷_2" localSheetId="19">[10]民宿・国民宿舎等データ入力用シート!#REF!</definedName>
    <definedName name="印刷_2" localSheetId="21">[10]民宿・国民宿舎等データ入力用シート!#REF!</definedName>
    <definedName name="印刷_2" localSheetId="22">[10]民宿・国民宿舎等データ入力用シート!#REF!</definedName>
    <definedName name="印刷_2" localSheetId="23">[10]民宿・国民宿舎等データ入力用シート!#REF!</definedName>
    <definedName name="印刷_2" localSheetId="34">[10]民宿・国民宿舎等データ入力用シート!#REF!</definedName>
    <definedName name="印刷_2" localSheetId="35">[10]民宿・国民宿舎等データ入力用シート!#REF!</definedName>
    <definedName name="印刷_2" localSheetId="36">[10]民宿・国民宿舎等データ入力用シート!#REF!</definedName>
    <definedName name="印刷_2" localSheetId="37">[10]民宿・国民宿舎等データ入力用シート!#REF!</definedName>
    <definedName name="印刷_2" localSheetId="38">[10]民宿・国民宿舎等データ入力用シート!#REF!</definedName>
    <definedName name="印刷_2" localSheetId="24">[10]民宿・国民宿舎等データ入力用シート!#REF!</definedName>
    <definedName name="印刷_2" localSheetId="29">[10]民宿・国民宿舎等データ入力用シート!#REF!</definedName>
    <definedName name="印刷_2" localSheetId="41">[10]民宿・国民宿舎等データ入力用シート!#REF!</definedName>
    <definedName name="印刷_2" localSheetId="57">[10]民宿・国民宿舎等データ入力用シート!#REF!</definedName>
    <definedName name="印刷_2" localSheetId="59">[10]民宿・国民宿舎等データ入力用シート!#REF!</definedName>
    <definedName name="印刷_2">[10]民宿・国民宿舎等データ入力用シート!#REF!</definedName>
    <definedName name="印刷_3" localSheetId="3">[10]民宿・国民宿舎等データ入力用シート!#REF!</definedName>
    <definedName name="印刷_3" localSheetId="4">[10]民宿・国民宿舎等データ入力用シート!#REF!</definedName>
    <definedName name="印刷_3" localSheetId="5">[10]民宿・国民宿舎等データ入力用シート!#REF!</definedName>
    <definedName name="印刷_3" localSheetId="7">[10]民宿・国民宿舎等データ入力用シート!#REF!</definedName>
    <definedName name="印刷_3" localSheetId="8">[10]民宿・国民宿舎等データ入力用シート!#REF!</definedName>
    <definedName name="印刷_3" localSheetId="0">[10]民宿・国民宿舎等データ入力用シート!#REF!</definedName>
    <definedName name="印刷_3" localSheetId="9">[10]民宿・国民宿舎等データ入力用シート!#REF!</definedName>
    <definedName name="印刷_3" localSheetId="10">[10]民宿・国民宿舎等データ入力用シート!#REF!</definedName>
    <definedName name="印刷_3" localSheetId="12">[10]民宿・国民宿舎等データ入力用シート!#REF!</definedName>
    <definedName name="印刷_3" localSheetId="16">[10]民宿・国民宿舎等データ入力用シート!#REF!</definedName>
    <definedName name="印刷_3" localSheetId="19">[10]民宿・国民宿舎等データ入力用シート!#REF!</definedName>
    <definedName name="印刷_3" localSheetId="21">[10]民宿・国民宿舎等データ入力用シート!#REF!</definedName>
    <definedName name="印刷_3" localSheetId="22">[10]民宿・国民宿舎等データ入力用シート!#REF!</definedName>
    <definedName name="印刷_3" localSheetId="23">[10]民宿・国民宿舎等データ入力用シート!#REF!</definedName>
    <definedName name="印刷_3" localSheetId="34">[10]民宿・国民宿舎等データ入力用シート!#REF!</definedName>
    <definedName name="印刷_3" localSheetId="35">[10]民宿・国民宿舎等データ入力用シート!#REF!</definedName>
    <definedName name="印刷_3" localSheetId="36">[10]民宿・国民宿舎等データ入力用シート!#REF!</definedName>
    <definedName name="印刷_3" localSheetId="37">[10]民宿・国民宿舎等データ入力用シート!#REF!</definedName>
    <definedName name="印刷_3" localSheetId="38">[10]民宿・国民宿舎等データ入力用シート!#REF!</definedName>
    <definedName name="印刷_3" localSheetId="24">[10]民宿・国民宿舎等データ入力用シート!#REF!</definedName>
    <definedName name="印刷_3" localSheetId="29">[10]民宿・国民宿舎等データ入力用シート!#REF!</definedName>
    <definedName name="印刷_3" localSheetId="41">[10]民宿・国民宿舎等データ入力用シート!#REF!</definedName>
    <definedName name="印刷_3" localSheetId="57">[10]民宿・国民宿舎等データ入力用シート!#REF!</definedName>
    <definedName name="印刷_3" localSheetId="59">[10]民宿・国民宿舎等データ入力用シート!#REF!</definedName>
    <definedName name="印刷_3">[10]民宿・国民宿舎等データ入力用シート!#REF!</definedName>
    <definedName name="印刷_4" localSheetId="3">[10]民宿・国民宿舎等データ入力用シート!#REF!</definedName>
    <definedName name="印刷_4" localSheetId="4">[10]民宿・国民宿舎等データ入力用シート!#REF!</definedName>
    <definedName name="印刷_4" localSheetId="5">[10]民宿・国民宿舎等データ入力用シート!#REF!</definedName>
    <definedName name="印刷_4" localSheetId="7">[10]民宿・国民宿舎等データ入力用シート!#REF!</definedName>
    <definedName name="印刷_4" localSheetId="8">[10]民宿・国民宿舎等データ入力用シート!#REF!</definedName>
    <definedName name="印刷_4" localSheetId="0">[10]民宿・国民宿舎等データ入力用シート!#REF!</definedName>
    <definedName name="印刷_4" localSheetId="9">[10]民宿・国民宿舎等データ入力用シート!#REF!</definedName>
    <definedName name="印刷_4" localSheetId="10">[10]民宿・国民宿舎等データ入力用シート!#REF!</definedName>
    <definedName name="印刷_4" localSheetId="12">[10]民宿・国民宿舎等データ入力用シート!#REF!</definedName>
    <definedName name="印刷_4" localSheetId="16">[10]民宿・国民宿舎等データ入力用シート!#REF!</definedName>
    <definedName name="印刷_4" localSheetId="19">[10]民宿・国民宿舎等データ入力用シート!#REF!</definedName>
    <definedName name="印刷_4" localSheetId="21">[10]民宿・国民宿舎等データ入力用シート!#REF!</definedName>
    <definedName name="印刷_4" localSheetId="22">[10]民宿・国民宿舎等データ入力用シート!#REF!</definedName>
    <definedName name="印刷_4" localSheetId="23">[10]民宿・国民宿舎等データ入力用シート!#REF!</definedName>
    <definedName name="印刷_4" localSheetId="34">[10]民宿・国民宿舎等データ入力用シート!#REF!</definedName>
    <definedName name="印刷_4" localSheetId="35">[10]民宿・国民宿舎等データ入力用シート!#REF!</definedName>
    <definedName name="印刷_4" localSheetId="36">[10]民宿・国民宿舎等データ入力用シート!#REF!</definedName>
    <definedName name="印刷_4" localSheetId="37">[10]民宿・国民宿舎等データ入力用シート!#REF!</definedName>
    <definedName name="印刷_4" localSheetId="38">[10]民宿・国民宿舎等データ入力用シート!#REF!</definedName>
    <definedName name="印刷_4" localSheetId="24">[10]民宿・国民宿舎等データ入力用シート!#REF!</definedName>
    <definedName name="印刷_4" localSheetId="29">[10]民宿・国民宿舎等データ入力用シート!#REF!</definedName>
    <definedName name="印刷_4" localSheetId="41">[10]民宿・国民宿舎等データ入力用シート!#REF!</definedName>
    <definedName name="印刷_4" localSheetId="57">[10]民宿・国民宿舎等データ入力用シート!#REF!</definedName>
    <definedName name="印刷_4" localSheetId="59">[10]民宿・国民宿舎等データ入力用シート!#REF!</definedName>
    <definedName name="印刷_4">[10]民宿・国民宿舎等データ入力用シート!#REF!</definedName>
    <definedName name="印刷範囲②⑥" localSheetId="3">#REF!</definedName>
    <definedName name="印刷範囲②⑥" localSheetId="4">#REF!</definedName>
    <definedName name="印刷範囲②⑥" localSheetId="5">#REF!</definedName>
    <definedName name="印刷範囲②⑥" localSheetId="7">#REF!</definedName>
    <definedName name="印刷範囲②⑥" localSheetId="8">#REF!</definedName>
    <definedName name="印刷範囲②⑥" localSheetId="0">#REF!</definedName>
    <definedName name="印刷範囲②⑥" localSheetId="9">#REF!</definedName>
    <definedName name="印刷範囲②⑥" localSheetId="10">#REF!</definedName>
    <definedName name="印刷範囲②⑥" localSheetId="12">#REF!</definedName>
    <definedName name="印刷範囲②⑥" localSheetId="16">#REF!</definedName>
    <definedName name="印刷範囲②⑥" localSheetId="19">#REF!</definedName>
    <definedName name="印刷範囲②⑥" localSheetId="21">#REF!</definedName>
    <definedName name="印刷範囲②⑥" localSheetId="22">#REF!</definedName>
    <definedName name="印刷範囲②⑥" localSheetId="23">#REF!</definedName>
    <definedName name="印刷範囲②⑥" localSheetId="34">#REF!</definedName>
    <definedName name="印刷範囲②⑥" localSheetId="35">#REF!</definedName>
    <definedName name="印刷範囲②⑥" localSheetId="36">#REF!</definedName>
    <definedName name="印刷範囲②⑥" localSheetId="37">#REF!</definedName>
    <definedName name="印刷範囲②⑥" localSheetId="38">#REF!</definedName>
    <definedName name="印刷範囲②⑥" localSheetId="24">#REF!</definedName>
    <definedName name="印刷範囲②⑥" localSheetId="29">#REF!</definedName>
    <definedName name="印刷範囲②⑥" localSheetId="41">#REF!</definedName>
    <definedName name="印刷範囲②⑥" localSheetId="57">#REF!</definedName>
    <definedName name="印刷範囲②⑥" localSheetId="59">#REF!</definedName>
    <definedName name="印刷範囲②⑥">#REF!</definedName>
    <definedName name="印刷用" localSheetId="3">#REF!</definedName>
    <definedName name="印刷用" localSheetId="4">#REF!</definedName>
    <definedName name="印刷用" localSheetId="5">#REF!</definedName>
    <definedName name="印刷用" localSheetId="7">#REF!</definedName>
    <definedName name="印刷用" localSheetId="8">#REF!</definedName>
    <definedName name="印刷用" localSheetId="0">#REF!</definedName>
    <definedName name="印刷用" localSheetId="9">#REF!</definedName>
    <definedName name="印刷用" localSheetId="10">#REF!</definedName>
    <definedName name="印刷用" localSheetId="12">#REF!</definedName>
    <definedName name="印刷用" localSheetId="16">#REF!</definedName>
    <definedName name="印刷用" localSheetId="19">#REF!</definedName>
    <definedName name="印刷用" localSheetId="21">#REF!</definedName>
    <definedName name="印刷用" localSheetId="22">#REF!</definedName>
    <definedName name="印刷用" localSheetId="23">#REF!</definedName>
    <definedName name="印刷用" localSheetId="34">#REF!</definedName>
    <definedName name="印刷用" localSheetId="35">#REF!</definedName>
    <definedName name="印刷用" localSheetId="36">#REF!</definedName>
    <definedName name="印刷用" localSheetId="37">#REF!</definedName>
    <definedName name="印刷用" localSheetId="38">#REF!</definedName>
    <definedName name="印刷用" localSheetId="24">#REF!</definedName>
    <definedName name="印刷用" localSheetId="29">#REF!</definedName>
    <definedName name="印刷用" localSheetId="41">#REF!</definedName>
    <definedName name="印刷用" localSheetId="57">#REF!</definedName>
    <definedName name="印刷用" localSheetId="59">#REF!</definedName>
    <definedName name="印刷用">#REF!</definedName>
    <definedName name="貨物配分率">[11]ﾏｰｼﾞﾝ計算!$AC$824:$AC$828</definedName>
    <definedName name="各月消費単価総括" localSheetId="3">#REF!</definedName>
    <definedName name="各月消費単価総括" localSheetId="4">#REF!</definedName>
    <definedName name="各月消費単価総括" localSheetId="5">#REF!</definedName>
    <definedName name="各月消費単価総括" localSheetId="7">#REF!</definedName>
    <definedName name="各月消費単価総括" localSheetId="8">#REF!</definedName>
    <definedName name="各月消費単価総括" localSheetId="0">#REF!</definedName>
    <definedName name="各月消費単価総括" localSheetId="9">#REF!</definedName>
    <definedName name="各月消費単価総括" localSheetId="10">#REF!</definedName>
    <definedName name="各月消費単価総括" localSheetId="12">#REF!</definedName>
    <definedName name="各月消費単価総括" localSheetId="16">#REF!</definedName>
    <definedName name="各月消費単価総括" localSheetId="19">#REF!</definedName>
    <definedName name="各月消費単価総括" localSheetId="21">#REF!</definedName>
    <definedName name="各月消費単価総括" localSheetId="22">#REF!</definedName>
    <definedName name="各月消費単価総括" localSheetId="23">#REF!</definedName>
    <definedName name="各月消費単価総括" localSheetId="34">#REF!</definedName>
    <definedName name="各月消費単価総括" localSheetId="35">#REF!</definedName>
    <definedName name="各月消費単価総括" localSheetId="36">#REF!</definedName>
    <definedName name="各月消費単価総括" localSheetId="37">#REF!</definedName>
    <definedName name="各月消費単価総括" localSheetId="38">#REF!</definedName>
    <definedName name="各月消費単価総括" localSheetId="24">#REF!</definedName>
    <definedName name="各月消費単価総括" localSheetId="29">#REF!</definedName>
    <definedName name="各月消費単価総括" localSheetId="41">#REF!</definedName>
    <definedName name="各月消費単価総括" localSheetId="57">#REF!</definedName>
    <definedName name="各月消費単価総括" localSheetId="59">#REF!</definedName>
    <definedName name="各月消費単価総括">#REF!</definedName>
    <definedName name="観光収入の推移">[12]○旧観光収入!$A$2:$N$45</definedName>
    <definedName name="観光収入推計">[12]×修正後観光収入!$A$2:$N$40</definedName>
    <definedName name="観光収入単価図">[12]×修正後観光収入!$E$121:$S$154</definedName>
    <definedName name="観光消費額入力場">[11]ﾏｰｼﾞﾝ計算!$M$799:$M$839</definedName>
    <definedName name="旧費目別単価">[12]○旧観光収入!$S$13:$Y$61</definedName>
    <definedName name="金額NA">[13]○搭乗者アンケート11月分!$BC$8392:$BR$8498</definedName>
    <definedName name="桁" localSheetId="2">#REF!</definedName>
    <definedName name="桁" localSheetId="3">#REF!</definedName>
    <definedName name="桁" localSheetId="4">#REF!</definedName>
    <definedName name="桁" localSheetId="5">#REF!</definedName>
    <definedName name="桁" localSheetId="7">#REF!</definedName>
    <definedName name="桁" localSheetId="8">#REF!</definedName>
    <definedName name="桁" localSheetId="0">#REF!</definedName>
    <definedName name="桁" localSheetId="9">#REF!</definedName>
    <definedName name="桁" localSheetId="10">#REF!</definedName>
    <definedName name="桁" localSheetId="12">#REF!</definedName>
    <definedName name="桁" localSheetId="16">#REF!</definedName>
    <definedName name="桁" localSheetId="19">#REF!</definedName>
    <definedName name="桁" localSheetId="21">#REF!</definedName>
    <definedName name="桁" localSheetId="22">#REF!</definedName>
    <definedName name="桁" localSheetId="23">#REF!</definedName>
    <definedName name="桁" localSheetId="34">#REF!</definedName>
    <definedName name="桁" localSheetId="35">#REF!</definedName>
    <definedName name="桁" localSheetId="36">#REF!</definedName>
    <definedName name="桁" localSheetId="37">#REF!</definedName>
    <definedName name="桁" localSheetId="38">#REF!</definedName>
    <definedName name="桁" localSheetId="24">#REF!</definedName>
    <definedName name="桁" localSheetId="27">#REF!</definedName>
    <definedName name="桁" localSheetId="28">#REF!</definedName>
    <definedName name="桁" localSheetId="29">#REF!</definedName>
    <definedName name="桁" localSheetId="41">#REF!</definedName>
    <definedName name="桁" localSheetId="42">#REF!</definedName>
    <definedName name="桁" localSheetId="46">#REF!</definedName>
    <definedName name="桁" localSheetId="57">#REF!</definedName>
    <definedName name="桁" localSheetId="59">#REF!</definedName>
    <definedName name="桁" localSheetId="63">#REF!</definedName>
    <definedName name="桁" localSheetId="64">#REF!</definedName>
    <definedName name="桁">#REF!</definedName>
    <definedName name="月別曜日別" localSheetId="3">#REF!</definedName>
    <definedName name="月別曜日別" localSheetId="4">#REF!</definedName>
    <definedName name="月別曜日別" localSheetId="5">#REF!</definedName>
    <definedName name="月別曜日別" localSheetId="7">#REF!</definedName>
    <definedName name="月別曜日別" localSheetId="8">#REF!</definedName>
    <definedName name="月別曜日別" localSheetId="0">#REF!</definedName>
    <definedName name="月別曜日別" localSheetId="9">#REF!</definedName>
    <definedName name="月別曜日別" localSheetId="10">#REF!</definedName>
    <definedName name="月別曜日別" localSheetId="12">#REF!</definedName>
    <definedName name="月別曜日別" localSheetId="16">#REF!</definedName>
    <definedName name="月別曜日別" localSheetId="19">#REF!</definedName>
    <definedName name="月別曜日別" localSheetId="21">#REF!</definedName>
    <definedName name="月別曜日別" localSheetId="22">#REF!</definedName>
    <definedName name="月別曜日別" localSheetId="23">#REF!</definedName>
    <definedName name="月別曜日別" localSheetId="34">#REF!</definedName>
    <definedName name="月別曜日別" localSheetId="35">#REF!</definedName>
    <definedName name="月別曜日別" localSheetId="36">#REF!</definedName>
    <definedName name="月別曜日別" localSheetId="37">#REF!</definedName>
    <definedName name="月別曜日別" localSheetId="38">#REF!</definedName>
    <definedName name="月別曜日別" localSheetId="24">#REF!</definedName>
    <definedName name="月別曜日別" localSheetId="29">#REF!</definedName>
    <definedName name="月別曜日別" localSheetId="41">#REF!</definedName>
    <definedName name="月別曜日別" localSheetId="57">#REF!</definedName>
    <definedName name="月別曜日別" localSheetId="59">#REF!</definedName>
    <definedName name="月別曜日別">#REF!</definedName>
    <definedName name="県外マーケット" localSheetId="3">#REF!</definedName>
    <definedName name="県外マーケット" localSheetId="4">#REF!</definedName>
    <definedName name="県外マーケット" localSheetId="5">#REF!</definedName>
    <definedName name="県外マーケット" localSheetId="7">#REF!</definedName>
    <definedName name="県外マーケット" localSheetId="8">#REF!</definedName>
    <definedName name="県外マーケット" localSheetId="0">#REF!</definedName>
    <definedName name="県外マーケット" localSheetId="9">#REF!</definedName>
    <definedName name="県外マーケット" localSheetId="10">#REF!</definedName>
    <definedName name="県外マーケット" localSheetId="12">#REF!</definedName>
    <definedName name="県外マーケット" localSheetId="16">#REF!</definedName>
    <definedName name="県外マーケット" localSheetId="19">#REF!</definedName>
    <definedName name="県外マーケット" localSheetId="21">#REF!</definedName>
    <definedName name="県外マーケット" localSheetId="22">#REF!</definedName>
    <definedName name="県外マーケット" localSheetId="23">#REF!</definedName>
    <definedName name="県外マーケット" localSheetId="34">#REF!</definedName>
    <definedName name="県外マーケット" localSheetId="35">#REF!</definedName>
    <definedName name="県外マーケット" localSheetId="36">#REF!</definedName>
    <definedName name="県外マーケット" localSheetId="37">#REF!</definedName>
    <definedName name="県外マーケット" localSheetId="38">#REF!</definedName>
    <definedName name="県外マーケット" localSheetId="24">#REF!</definedName>
    <definedName name="県外マーケット" localSheetId="29">#REF!</definedName>
    <definedName name="県外マーケット" localSheetId="41">#REF!</definedName>
    <definedName name="県外マーケット" localSheetId="57">#REF!</definedName>
    <definedName name="県外マーケット" localSheetId="59">#REF!</definedName>
    <definedName name="県外マーケット">#REF!</definedName>
    <definedName name="県外客属性" localSheetId="3">#REF!</definedName>
    <definedName name="県外客属性" localSheetId="4">#REF!</definedName>
    <definedName name="県外客属性" localSheetId="5">#REF!</definedName>
    <definedName name="県外客属性" localSheetId="7">#REF!</definedName>
    <definedName name="県外客属性" localSheetId="8">#REF!</definedName>
    <definedName name="県外客属性" localSheetId="0">#REF!</definedName>
    <definedName name="県外客属性" localSheetId="9">#REF!</definedName>
    <definedName name="県外客属性" localSheetId="10">#REF!</definedName>
    <definedName name="県外客属性" localSheetId="12">#REF!</definedName>
    <definedName name="県外客属性" localSheetId="16">#REF!</definedName>
    <definedName name="県外客属性" localSheetId="19">#REF!</definedName>
    <definedName name="県外客属性" localSheetId="21">#REF!</definedName>
    <definedName name="県外客属性" localSheetId="22">#REF!</definedName>
    <definedName name="県外客属性" localSheetId="23">#REF!</definedName>
    <definedName name="県外客属性" localSheetId="34">#REF!</definedName>
    <definedName name="県外客属性" localSheetId="35">#REF!</definedName>
    <definedName name="県外客属性" localSheetId="36">#REF!</definedName>
    <definedName name="県外客属性" localSheetId="37">#REF!</definedName>
    <definedName name="県外客属性" localSheetId="38">#REF!</definedName>
    <definedName name="県外客属性" localSheetId="24">#REF!</definedName>
    <definedName name="県外客属性" localSheetId="29">#REF!</definedName>
    <definedName name="県外客属性" localSheetId="41">#REF!</definedName>
    <definedName name="県外客属性" localSheetId="57">#REF!</definedName>
    <definedName name="県外客属性" localSheetId="59">#REF!</definedName>
    <definedName name="県外客属性">#REF!</definedName>
    <definedName name="国内海外旅行" localSheetId="2">#REF!</definedName>
    <definedName name="国内海外旅行" localSheetId="3">#REF!</definedName>
    <definedName name="国内海外旅行" localSheetId="4">#REF!</definedName>
    <definedName name="国内海外旅行" localSheetId="5">#REF!</definedName>
    <definedName name="国内海外旅行" localSheetId="7">#REF!</definedName>
    <definedName name="国内海外旅行" localSheetId="8">#REF!</definedName>
    <definedName name="国内海外旅行" localSheetId="0">#REF!</definedName>
    <definedName name="国内海外旅行" localSheetId="9">#REF!</definedName>
    <definedName name="国内海外旅行" localSheetId="10">#REF!</definedName>
    <definedName name="国内海外旅行" localSheetId="12">#REF!</definedName>
    <definedName name="国内海外旅行" localSheetId="16">#REF!</definedName>
    <definedName name="国内海外旅行" localSheetId="19">#REF!</definedName>
    <definedName name="国内海外旅行" localSheetId="21">#REF!</definedName>
    <definedName name="国内海外旅行" localSheetId="22">#REF!</definedName>
    <definedName name="国内海外旅行" localSheetId="23">#REF!</definedName>
    <definedName name="国内海外旅行" localSheetId="34">#REF!</definedName>
    <definedName name="国内海外旅行" localSheetId="35">#REF!</definedName>
    <definedName name="国内海外旅行" localSheetId="36">#REF!</definedName>
    <definedName name="国内海外旅行" localSheetId="37">#REF!</definedName>
    <definedName name="国内海外旅行" localSheetId="38">#REF!</definedName>
    <definedName name="国内海外旅行" localSheetId="24">#REF!</definedName>
    <definedName name="国内海外旅行" localSheetId="27">#REF!</definedName>
    <definedName name="国内海外旅行" localSheetId="28">#REF!</definedName>
    <definedName name="国内海外旅行" localSheetId="29">#REF!</definedName>
    <definedName name="国内海外旅行" localSheetId="41">#REF!</definedName>
    <definedName name="国内海外旅行" localSheetId="42">#REF!</definedName>
    <definedName name="国内海外旅行" localSheetId="46">#REF!</definedName>
    <definedName name="国内海外旅行" localSheetId="57">#REF!</definedName>
    <definedName name="国内海外旅行" localSheetId="59">#REF!</definedName>
    <definedName name="国内海外旅行" localSheetId="63">#REF!</definedName>
    <definedName name="国内海外旅行" localSheetId="64">#REF!</definedName>
    <definedName name="国内海外旅行">#REF!</definedName>
    <definedName name="国内海外旅行比較" localSheetId="2">#REF!</definedName>
    <definedName name="国内海外旅行比較" localSheetId="3">#REF!</definedName>
    <definedName name="国内海外旅行比較" localSheetId="4">#REF!</definedName>
    <definedName name="国内海外旅行比較" localSheetId="5">#REF!</definedName>
    <definedName name="国内海外旅行比較" localSheetId="7">#REF!</definedName>
    <definedName name="国内海外旅行比較" localSheetId="8">#REF!</definedName>
    <definedName name="国内海外旅行比較" localSheetId="0">#REF!</definedName>
    <definedName name="国内海外旅行比較" localSheetId="9">#REF!</definedName>
    <definedName name="国内海外旅行比較" localSheetId="10">#REF!</definedName>
    <definedName name="国内海外旅行比較" localSheetId="12">#REF!</definedName>
    <definedName name="国内海外旅行比較" localSheetId="16">#REF!</definedName>
    <definedName name="国内海外旅行比較" localSheetId="19">#REF!</definedName>
    <definedName name="国内海外旅行比較" localSheetId="21">#REF!</definedName>
    <definedName name="国内海外旅行比較" localSheetId="22">#REF!</definedName>
    <definedName name="国内海外旅行比較" localSheetId="23">#REF!</definedName>
    <definedName name="国内海外旅行比較" localSheetId="34">#REF!</definedName>
    <definedName name="国内海外旅行比較" localSheetId="35">#REF!</definedName>
    <definedName name="国内海外旅行比較" localSheetId="36">#REF!</definedName>
    <definedName name="国内海外旅行比較" localSheetId="37">#REF!</definedName>
    <definedName name="国内海外旅行比較" localSheetId="38">#REF!</definedName>
    <definedName name="国内海外旅行比較" localSheetId="24">#REF!</definedName>
    <definedName name="国内海外旅行比較" localSheetId="27">#REF!</definedName>
    <definedName name="国内海外旅行比較" localSheetId="28">#REF!</definedName>
    <definedName name="国内海外旅行比較" localSheetId="29">#REF!</definedName>
    <definedName name="国内海外旅行比較" localSheetId="41">#REF!</definedName>
    <definedName name="国内海外旅行比較" localSheetId="42">#REF!</definedName>
    <definedName name="国内海外旅行比較" localSheetId="46">#REF!</definedName>
    <definedName name="国内海外旅行比較" localSheetId="57">#REF!</definedName>
    <definedName name="国内海外旅行比較" localSheetId="59">#REF!</definedName>
    <definedName name="国内海外旅行比較" localSheetId="63">#REF!</definedName>
    <definedName name="国内海外旅行比較" localSheetId="64">#REF!</definedName>
    <definedName name="国内海外旅行比較">#REF!</definedName>
    <definedName name="国内旅行と海外旅行" localSheetId="2">#REF!</definedName>
    <definedName name="国内旅行と海外旅行" localSheetId="3">#REF!</definedName>
    <definedName name="国内旅行と海外旅行" localSheetId="4">#REF!</definedName>
    <definedName name="国内旅行と海外旅行" localSheetId="5">#REF!</definedName>
    <definedName name="国内旅行と海外旅行" localSheetId="7">#REF!</definedName>
    <definedName name="国内旅行と海外旅行" localSheetId="8">#REF!</definedName>
    <definedName name="国内旅行と海外旅行" localSheetId="0">#REF!</definedName>
    <definedName name="国内旅行と海外旅行" localSheetId="9">#REF!</definedName>
    <definedName name="国内旅行と海外旅行" localSheetId="10">#REF!</definedName>
    <definedName name="国内旅行と海外旅行" localSheetId="12">#REF!</definedName>
    <definedName name="国内旅行と海外旅行" localSheetId="16">#REF!</definedName>
    <definedName name="国内旅行と海外旅行" localSheetId="19">#REF!</definedName>
    <definedName name="国内旅行と海外旅行" localSheetId="21">#REF!</definedName>
    <definedName name="国内旅行と海外旅行" localSheetId="22">#REF!</definedName>
    <definedName name="国内旅行と海外旅行" localSheetId="23">#REF!</definedName>
    <definedName name="国内旅行と海外旅行" localSheetId="34">#REF!</definedName>
    <definedName name="国内旅行と海外旅行" localSheetId="35">#REF!</definedName>
    <definedName name="国内旅行と海外旅行" localSheetId="36">#REF!</definedName>
    <definedName name="国内旅行と海外旅行" localSheetId="37">#REF!</definedName>
    <definedName name="国内旅行と海外旅行" localSheetId="38">#REF!</definedName>
    <definedName name="国内旅行と海外旅行" localSheetId="24">#REF!</definedName>
    <definedName name="国内旅行と海外旅行" localSheetId="27">#REF!</definedName>
    <definedName name="国内旅行と海外旅行" localSheetId="28">#REF!</definedName>
    <definedName name="国内旅行と海外旅行" localSheetId="29">#REF!</definedName>
    <definedName name="国内旅行と海外旅行" localSheetId="41">#REF!</definedName>
    <definedName name="国内旅行と海外旅行" localSheetId="42">#REF!</definedName>
    <definedName name="国内旅行と海外旅行" localSheetId="46">#REF!</definedName>
    <definedName name="国内旅行と海外旅行" localSheetId="57">#REF!</definedName>
    <definedName name="国内旅行と海外旅行" localSheetId="59">#REF!</definedName>
    <definedName name="国内旅行と海外旅行" localSheetId="63">#REF!</definedName>
    <definedName name="国内旅行と海外旅行" localSheetId="64">#REF!</definedName>
    <definedName name="国内旅行と海外旅行">#REF!</definedName>
    <definedName name="参加費分布表">[14]参加費!$H$2:$V$76</definedName>
    <definedName name="産出額表" localSheetId="3">#REF!</definedName>
    <definedName name="産出額表" localSheetId="4">#REF!</definedName>
    <definedName name="産出額表" localSheetId="5">#REF!</definedName>
    <definedName name="産出額表" localSheetId="7">#REF!</definedName>
    <definedName name="産出額表" localSheetId="8">#REF!</definedName>
    <definedName name="産出額表" localSheetId="0">#REF!</definedName>
    <definedName name="産出額表" localSheetId="9">#REF!</definedName>
    <definedName name="産出額表" localSheetId="10">#REF!</definedName>
    <definedName name="産出額表" localSheetId="12">#REF!</definedName>
    <definedName name="産出額表" localSheetId="16">#REF!</definedName>
    <definedName name="産出額表" localSheetId="19">#REF!</definedName>
    <definedName name="産出額表" localSheetId="21">#REF!</definedName>
    <definedName name="産出額表" localSheetId="22">#REF!</definedName>
    <definedName name="産出額表" localSheetId="23">#REF!</definedName>
    <definedName name="産出額表" localSheetId="34">#REF!</definedName>
    <definedName name="産出額表" localSheetId="35">#REF!</definedName>
    <definedName name="産出額表" localSheetId="36">#REF!</definedName>
    <definedName name="産出額表" localSheetId="37">#REF!</definedName>
    <definedName name="産出額表" localSheetId="38">#REF!</definedName>
    <definedName name="産出額表" localSheetId="24">#REF!</definedName>
    <definedName name="産出額表" localSheetId="29">#REF!</definedName>
    <definedName name="産出額表" localSheetId="41">#REF!</definedName>
    <definedName name="産出額表" localSheetId="57">#REF!</definedName>
    <definedName name="産出額表" localSheetId="59">#REF!</definedName>
    <definedName name="産出額表">#REF!</definedName>
    <definedName name="市町村別規模別施設数" localSheetId="3">[10]民宿・国民宿舎等データ入力用シート!#REF!</definedName>
    <definedName name="市町村別規模別施設数" localSheetId="4">[10]民宿・国民宿舎等データ入力用シート!#REF!</definedName>
    <definedName name="市町村別規模別施設数" localSheetId="5">[10]民宿・国民宿舎等データ入力用シート!#REF!</definedName>
    <definedName name="市町村別規模別施設数" localSheetId="7">[10]民宿・国民宿舎等データ入力用シート!#REF!</definedName>
    <definedName name="市町村別規模別施設数" localSheetId="8">[10]民宿・国民宿舎等データ入力用シート!#REF!</definedName>
    <definedName name="市町村別規模別施設数" localSheetId="0">[10]民宿・国民宿舎等データ入力用シート!#REF!</definedName>
    <definedName name="市町村別規模別施設数" localSheetId="9">[10]民宿・国民宿舎等データ入力用シート!#REF!</definedName>
    <definedName name="市町村別規模別施設数" localSheetId="10">[10]民宿・国民宿舎等データ入力用シート!#REF!</definedName>
    <definedName name="市町村別規模別施設数" localSheetId="12">[10]民宿・国民宿舎等データ入力用シート!#REF!</definedName>
    <definedName name="市町村別規模別施設数" localSheetId="16">[10]民宿・国民宿舎等データ入力用シート!#REF!</definedName>
    <definedName name="市町村別規模別施設数" localSheetId="19">[10]民宿・国民宿舎等データ入力用シート!#REF!</definedName>
    <definedName name="市町村別規模別施設数" localSheetId="21">[10]民宿・国民宿舎等データ入力用シート!#REF!</definedName>
    <definedName name="市町村別規模別施設数" localSheetId="22">[10]民宿・国民宿舎等データ入力用シート!#REF!</definedName>
    <definedName name="市町村別規模別施設数" localSheetId="23">[10]民宿・国民宿舎等データ入力用シート!#REF!</definedName>
    <definedName name="市町村別規模別施設数" localSheetId="34">[10]民宿・国民宿舎等データ入力用シート!#REF!</definedName>
    <definedName name="市町村別規模別施設数" localSheetId="35">[10]民宿・国民宿舎等データ入力用シート!#REF!</definedName>
    <definedName name="市町村別規模別施設数" localSheetId="36">[10]民宿・国民宿舎等データ入力用シート!#REF!</definedName>
    <definedName name="市町村別規模別施設数" localSheetId="37">[10]民宿・国民宿舎等データ入力用シート!#REF!</definedName>
    <definedName name="市町村別規模別施設数" localSheetId="38">[10]民宿・国民宿舎等データ入力用シート!#REF!</definedName>
    <definedName name="市町村別規模別施設数" localSheetId="24">[10]民宿・国民宿舎等データ入力用シート!#REF!</definedName>
    <definedName name="市町村別規模別施設数" localSheetId="29">[10]民宿・国民宿舎等データ入力用シート!#REF!</definedName>
    <definedName name="市町村別規模別施設数" localSheetId="41">[10]民宿・国民宿舎等データ入力用シート!#REF!</definedName>
    <definedName name="市町村別規模別施設数" localSheetId="57">[10]民宿・国民宿舎等データ入力用シート!#REF!</definedName>
    <definedName name="市町村別規模別施設数" localSheetId="59">[10]民宿・国民宿舎等データ入力用シート!#REF!</definedName>
    <definedName name="市町村別規模別施設数">[10]民宿・国民宿舎等データ入力用シート!#REF!</definedName>
    <definedName name="市町村別種別施設数">[10]民宿・国民宿舎等データ入力用シート!$D$1:$AR$53</definedName>
    <definedName name="宿泊者平均泊数" localSheetId="3">#REF!</definedName>
    <definedName name="宿泊者平均泊数" localSheetId="4">#REF!</definedName>
    <definedName name="宿泊者平均泊数" localSheetId="5">#REF!</definedName>
    <definedName name="宿泊者平均泊数" localSheetId="7">#REF!</definedName>
    <definedName name="宿泊者平均泊数" localSheetId="8">#REF!</definedName>
    <definedName name="宿泊者平均泊数" localSheetId="0">#REF!</definedName>
    <definedName name="宿泊者平均泊数" localSheetId="9">#REF!</definedName>
    <definedName name="宿泊者平均泊数" localSheetId="10">#REF!</definedName>
    <definedName name="宿泊者平均泊数" localSheetId="12">#REF!</definedName>
    <definedName name="宿泊者平均泊数" localSheetId="16">#REF!</definedName>
    <definedName name="宿泊者平均泊数" localSheetId="19">#REF!</definedName>
    <definedName name="宿泊者平均泊数" localSheetId="21">#REF!</definedName>
    <definedName name="宿泊者平均泊数" localSheetId="22">#REF!</definedName>
    <definedName name="宿泊者平均泊数" localSheetId="23">#REF!</definedName>
    <definedName name="宿泊者平均泊数" localSheetId="34">#REF!</definedName>
    <definedName name="宿泊者平均泊数" localSheetId="35">#REF!</definedName>
    <definedName name="宿泊者平均泊数" localSheetId="36">#REF!</definedName>
    <definedName name="宿泊者平均泊数" localSheetId="37">#REF!</definedName>
    <definedName name="宿泊者平均泊数" localSheetId="38">#REF!</definedName>
    <definedName name="宿泊者平均泊数" localSheetId="24">#REF!</definedName>
    <definedName name="宿泊者平均泊数" localSheetId="29">#REF!</definedName>
    <definedName name="宿泊者平均泊数" localSheetId="41">#REF!</definedName>
    <definedName name="宿泊者平均泊数" localSheetId="57">#REF!</definedName>
    <definedName name="宿泊者平均泊数" localSheetId="59">#REF!</definedName>
    <definedName name="宿泊者平均泊数">#REF!</definedName>
    <definedName name="宿泊量推計表" localSheetId="3">#REF!</definedName>
    <definedName name="宿泊量推計表" localSheetId="4">#REF!</definedName>
    <definedName name="宿泊量推計表" localSheetId="5">#REF!</definedName>
    <definedName name="宿泊量推計表" localSheetId="7">#REF!</definedName>
    <definedName name="宿泊量推計表" localSheetId="8">#REF!</definedName>
    <definedName name="宿泊量推計表" localSheetId="0">#REF!</definedName>
    <definedName name="宿泊量推計表" localSheetId="9">#REF!</definedName>
    <definedName name="宿泊量推計表" localSheetId="10">#REF!</definedName>
    <definedName name="宿泊量推計表" localSheetId="12">#REF!</definedName>
    <definedName name="宿泊量推計表" localSheetId="16">#REF!</definedName>
    <definedName name="宿泊量推計表" localSheetId="19">#REF!</definedName>
    <definedName name="宿泊量推計表" localSheetId="21">#REF!</definedName>
    <definedName name="宿泊量推計表" localSheetId="22">#REF!</definedName>
    <definedName name="宿泊量推計表" localSheetId="23">#REF!</definedName>
    <definedName name="宿泊量推計表" localSheetId="34">#REF!</definedName>
    <definedName name="宿泊量推計表" localSheetId="35">#REF!</definedName>
    <definedName name="宿泊量推計表" localSheetId="36">#REF!</definedName>
    <definedName name="宿泊量推計表" localSheetId="37">#REF!</definedName>
    <definedName name="宿泊量推計表" localSheetId="38">#REF!</definedName>
    <definedName name="宿泊量推計表" localSheetId="24">#REF!</definedName>
    <definedName name="宿泊量推計表" localSheetId="29">#REF!</definedName>
    <definedName name="宿泊量推計表" localSheetId="41">#REF!</definedName>
    <definedName name="宿泊量推計表" localSheetId="57">#REF!</definedName>
    <definedName name="宿泊量推計表" localSheetId="59">#REF!</definedName>
    <definedName name="宿泊量推計表">#REF!</definedName>
    <definedName name="消費額">[15]×消費額表!$A$151</definedName>
    <definedName name="消費額構成">[15]×消費額表!$A$221</definedName>
    <definedName name="推移一括図">[12]○旧観光収入!$R$13:$AJ$63</definedName>
    <definedName name="全体単価">[15]×消費額表!$A$80</definedName>
    <definedName name="属性構成表">[15]○年度属性!$B$74:$M$145</definedName>
    <definedName name="滞在日数グラフ">[12]滞在日数!$D$46:$R$97</definedName>
    <definedName name="台湾アウトバウンド２" localSheetId="3">#REF!</definedName>
    <definedName name="台湾アウトバウンド２" localSheetId="4">#REF!</definedName>
    <definedName name="台湾アウトバウンド２" localSheetId="5">#REF!</definedName>
    <definedName name="台湾アウトバウンド２" localSheetId="7">#REF!</definedName>
    <definedName name="台湾アウトバウンド２" localSheetId="8">#REF!</definedName>
    <definedName name="台湾アウトバウンド２" localSheetId="0">#REF!</definedName>
    <definedName name="台湾アウトバウンド２" localSheetId="9">#REF!</definedName>
    <definedName name="台湾アウトバウンド２" localSheetId="10">#REF!</definedName>
    <definedName name="台湾アウトバウンド２" localSheetId="12">#REF!</definedName>
    <definedName name="台湾アウトバウンド２" localSheetId="16">#REF!</definedName>
    <definedName name="台湾アウトバウンド２" localSheetId="19">#REF!</definedName>
    <definedName name="台湾アウトバウンド２" localSheetId="21">#REF!</definedName>
    <definedName name="台湾アウトバウンド２" localSheetId="22">#REF!</definedName>
    <definedName name="台湾アウトバウンド２" localSheetId="23">#REF!</definedName>
    <definedName name="台湾アウトバウンド２" localSheetId="34">#REF!</definedName>
    <definedName name="台湾アウトバウンド２" localSheetId="35">#REF!</definedName>
    <definedName name="台湾アウトバウンド２" localSheetId="36">#REF!</definedName>
    <definedName name="台湾アウトバウンド２" localSheetId="37">#REF!</definedName>
    <definedName name="台湾アウトバウンド２" localSheetId="38">#REF!</definedName>
    <definedName name="台湾アウトバウンド２" localSheetId="24">#REF!</definedName>
    <definedName name="台湾アウトバウンド２" localSheetId="29">#REF!</definedName>
    <definedName name="台湾アウトバウンド２" localSheetId="41">#REF!</definedName>
    <definedName name="台湾アウトバウンド２" localSheetId="57">#REF!</definedName>
    <definedName name="台湾アウトバウンド２" localSheetId="59">#REF!</definedName>
    <definedName name="台湾アウトバウンド２">#REF!</definedName>
    <definedName name="単価下落参考" localSheetId="3">#REF!</definedName>
    <definedName name="単価下落参考" localSheetId="4">#REF!</definedName>
    <definedName name="単価下落参考" localSheetId="5">#REF!</definedName>
    <definedName name="単価下落参考" localSheetId="7">#REF!</definedName>
    <definedName name="単価下落参考" localSheetId="8">#REF!</definedName>
    <definedName name="単価下落参考" localSheetId="0">#REF!</definedName>
    <definedName name="単価下落参考" localSheetId="9">#REF!</definedName>
    <definedName name="単価下落参考" localSheetId="10">#REF!</definedName>
    <definedName name="単価下落参考" localSheetId="12">#REF!</definedName>
    <definedName name="単価下落参考" localSheetId="16">#REF!</definedName>
    <definedName name="単価下落参考" localSheetId="19">#REF!</definedName>
    <definedName name="単価下落参考" localSheetId="21">#REF!</definedName>
    <definedName name="単価下落参考" localSheetId="22">#REF!</definedName>
    <definedName name="単価下落参考" localSheetId="23">#REF!</definedName>
    <definedName name="単価下落参考" localSheetId="34">#REF!</definedName>
    <definedName name="単価下落参考" localSheetId="35">#REF!</definedName>
    <definedName name="単価下落参考" localSheetId="36">#REF!</definedName>
    <definedName name="単価下落参考" localSheetId="37">#REF!</definedName>
    <definedName name="単価下落参考" localSheetId="38">#REF!</definedName>
    <definedName name="単価下落参考" localSheetId="24">#REF!</definedName>
    <definedName name="単価下落参考" localSheetId="29">#REF!</definedName>
    <definedName name="単価下落参考" localSheetId="41">#REF!</definedName>
    <definedName name="単価下落参考" localSheetId="57">#REF!</definedName>
    <definedName name="単価下落参考" localSheetId="59">#REF!</definedName>
    <definedName name="単価下落参考">#REF!</definedName>
    <definedName name="地域別規模別施設数" localSheetId="3">[10]民宿・国民宿舎等データ入力用シート!#REF!</definedName>
    <definedName name="地域別規模別施設数" localSheetId="4">[10]民宿・国民宿舎等データ入力用シート!#REF!</definedName>
    <definedName name="地域別規模別施設数" localSheetId="5">[10]民宿・国民宿舎等データ入力用シート!#REF!</definedName>
    <definedName name="地域別規模別施設数" localSheetId="7">[10]民宿・国民宿舎等データ入力用シート!#REF!</definedName>
    <definedName name="地域別規模別施設数" localSheetId="8">[10]民宿・国民宿舎等データ入力用シート!#REF!</definedName>
    <definedName name="地域別規模別施設数" localSheetId="0">[10]民宿・国民宿舎等データ入力用シート!#REF!</definedName>
    <definedName name="地域別規模別施設数" localSheetId="9">[10]民宿・国民宿舎等データ入力用シート!#REF!</definedName>
    <definedName name="地域別規模別施設数" localSheetId="10">[10]民宿・国民宿舎等データ入力用シート!#REF!</definedName>
    <definedName name="地域別規模別施設数" localSheetId="12">[10]民宿・国民宿舎等データ入力用シート!#REF!</definedName>
    <definedName name="地域別規模別施設数" localSheetId="16">[10]民宿・国民宿舎等データ入力用シート!#REF!</definedName>
    <definedName name="地域別規模別施設数" localSheetId="19">[10]民宿・国民宿舎等データ入力用シート!#REF!</definedName>
    <definedName name="地域別規模別施設数" localSheetId="21">[10]民宿・国民宿舎等データ入力用シート!#REF!</definedName>
    <definedName name="地域別規模別施設数" localSheetId="22">[10]民宿・国民宿舎等データ入力用シート!#REF!</definedName>
    <definedName name="地域別規模別施設数" localSheetId="23">[10]民宿・国民宿舎等データ入力用シート!#REF!</definedName>
    <definedName name="地域別規模別施設数" localSheetId="34">[10]民宿・国民宿舎等データ入力用シート!#REF!</definedName>
    <definedName name="地域別規模別施設数" localSheetId="35">[10]民宿・国民宿舎等データ入力用シート!#REF!</definedName>
    <definedName name="地域別規模別施設数" localSheetId="36">[10]民宿・国民宿舎等データ入力用シート!#REF!</definedName>
    <definedName name="地域別規模別施設数" localSheetId="37">[10]民宿・国民宿舎等データ入力用シート!#REF!</definedName>
    <definedName name="地域別規模別施設数" localSheetId="38">[10]民宿・国民宿舎等データ入力用シート!#REF!</definedName>
    <definedName name="地域別規模別施設数" localSheetId="24">[10]民宿・国民宿舎等データ入力用シート!#REF!</definedName>
    <definedName name="地域別規模別施設数" localSheetId="29">[10]民宿・国民宿舎等データ入力用シート!#REF!</definedName>
    <definedName name="地域別規模別施設数" localSheetId="41">[10]民宿・国民宿舎等データ入力用シート!#REF!</definedName>
    <definedName name="地域別規模別施設数" localSheetId="57">[10]民宿・国民宿舎等データ入力用シート!#REF!</definedName>
    <definedName name="地域別規模別施設数" localSheetId="59">[10]民宿・国民宿舎等データ入力用シート!#REF!</definedName>
    <definedName name="地域別規模別施設数">[10]民宿・国民宿舎等データ入力用シート!#REF!</definedName>
    <definedName name="地域別種別施設数">[10]民宿・国民宿舎等データ入力用シート!$D$1:$AR$53</definedName>
    <definedName name="通関統計組替集計結果" localSheetId="3">#REF!</definedName>
    <definedName name="通関統計組替集計結果" localSheetId="4">#REF!</definedName>
    <definedName name="通関統計組替集計結果" localSheetId="5">#REF!</definedName>
    <definedName name="通関統計組替集計結果" localSheetId="7">#REF!</definedName>
    <definedName name="通関統計組替集計結果" localSheetId="8">#REF!</definedName>
    <definedName name="通関統計組替集計結果" localSheetId="0">#REF!</definedName>
    <definedName name="通関統計組替集計結果" localSheetId="9">#REF!</definedName>
    <definedName name="通関統計組替集計結果" localSheetId="10">#REF!</definedName>
    <definedName name="通関統計組替集計結果" localSheetId="12">#REF!</definedName>
    <definedName name="通関統計組替集計結果" localSheetId="16">#REF!</definedName>
    <definedName name="通関統計組替集計結果" localSheetId="19">#REF!</definedName>
    <definedName name="通関統計組替集計結果" localSheetId="21">#REF!</definedName>
    <definedName name="通関統計組替集計結果" localSheetId="22">#REF!</definedName>
    <definedName name="通関統計組替集計結果" localSheetId="23">#REF!</definedName>
    <definedName name="通関統計組替集計結果" localSheetId="34">#REF!</definedName>
    <definedName name="通関統計組替集計結果" localSheetId="35">#REF!</definedName>
    <definedName name="通関統計組替集計結果" localSheetId="36">#REF!</definedName>
    <definedName name="通関統計組替集計結果" localSheetId="37">#REF!</definedName>
    <definedName name="通関統計組替集計結果" localSheetId="38">#REF!</definedName>
    <definedName name="通関統計組替集計結果" localSheetId="24">#REF!</definedName>
    <definedName name="通関統計組替集計結果" localSheetId="29">#REF!</definedName>
    <definedName name="通関統計組替集計結果" localSheetId="41">#REF!</definedName>
    <definedName name="通関統計組替集計結果" localSheetId="57">#REF!</definedName>
    <definedName name="通関統計組替集計結果" localSheetId="59">#REF!</definedName>
    <definedName name="通関統計組替集計結果">#REF!</definedName>
    <definedName name="投入額表" localSheetId="3">#REF!</definedName>
    <definedName name="投入額表" localSheetId="4">#REF!</definedName>
    <definedName name="投入額表" localSheetId="5">#REF!</definedName>
    <definedName name="投入額表" localSheetId="7">#REF!</definedName>
    <definedName name="投入額表" localSheetId="8">#REF!</definedName>
    <definedName name="投入額表" localSheetId="0">#REF!</definedName>
    <definedName name="投入額表" localSheetId="9">#REF!</definedName>
    <definedName name="投入額表" localSheetId="10">#REF!</definedName>
    <definedName name="投入額表" localSheetId="12">#REF!</definedName>
    <definedName name="投入額表" localSheetId="16">#REF!</definedName>
    <definedName name="投入額表" localSheetId="19">#REF!</definedName>
    <definedName name="投入額表" localSheetId="21">#REF!</definedName>
    <definedName name="投入額表" localSheetId="22">#REF!</definedName>
    <definedName name="投入額表" localSheetId="23">#REF!</definedName>
    <definedName name="投入額表" localSheetId="34">#REF!</definedName>
    <definedName name="投入額表" localSheetId="35">#REF!</definedName>
    <definedName name="投入額表" localSheetId="36">#REF!</definedName>
    <definedName name="投入額表" localSheetId="37">#REF!</definedName>
    <definedName name="投入額表" localSheetId="38">#REF!</definedName>
    <definedName name="投入額表" localSheetId="24">#REF!</definedName>
    <definedName name="投入額表" localSheetId="29">#REF!</definedName>
    <definedName name="投入額表" localSheetId="41">#REF!</definedName>
    <definedName name="投入額表" localSheetId="57">#REF!</definedName>
    <definedName name="投入額表" localSheetId="59">#REF!</definedName>
    <definedName name="投入額表">#REF!</definedName>
    <definedName name="入域観光客数推移">[12]○入域観光客数!$A$1:$Q$38</definedName>
    <definedName name="年次集計表用" localSheetId="3">#REF!</definedName>
    <definedName name="年次集計表用" localSheetId="4">#REF!</definedName>
    <definedName name="年次集計表用" localSheetId="5">#REF!</definedName>
    <definedName name="年次集計表用" localSheetId="7">#REF!</definedName>
    <definedName name="年次集計表用" localSheetId="8">#REF!</definedName>
    <definedName name="年次集計表用" localSheetId="0">#REF!</definedName>
    <definedName name="年次集計表用" localSheetId="9">#REF!</definedName>
    <definedName name="年次集計表用" localSheetId="10">#REF!</definedName>
    <definedName name="年次集計表用" localSheetId="12">#REF!</definedName>
    <definedName name="年次集計表用" localSheetId="16">#REF!</definedName>
    <definedName name="年次集計表用" localSheetId="19">#REF!</definedName>
    <definedName name="年次集計表用" localSheetId="21">#REF!</definedName>
    <definedName name="年次集計表用" localSheetId="22">#REF!</definedName>
    <definedName name="年次集計表用" localSheetId="23">#REF!</definedName>
    <definedName name="年次集計表用" localSheetId="34">#REF!</definedName>
    <definedName name="年次集計表用" localSheetId="35">#REF!</definedName>
    <definedName name="年次集計表用" localSheetId="36">#REF!</definedName>
    <definedName name="年次集計表用" localSheetId="37">#REF!</definedName>
    <definedName name="年次集計表用" localSheetId="38">#REF!</definedName>
    <definedName name="年次集計表用" localSheetId="24">#REF!</definedName>
    <definedName name="年次集計表用" localSheetId="29">#REF!</definedName>
    <definedName name="年次集計表用" localSheetId="41">#REF!</definedName>
    <definedName name="年次集計表用" localSheetId="57">#REF!</definedName>
    <definedName name="年次集計表用" localSheetId="59">#REF!</definedName>
    <definedName name="年次集計表用">#REF!</definedName>
    <definedName name="年次別観光消費単価">'[14]費目別単価図 推移表'!$C$93:$Q$132</definedName>
    <definedName name="年代３時点推移">[12]年代実数!$M$69:$U$101</definedName>
    <definedName name="年代別客層">[12]年代実数!$D$55:$L$103</definedName>
    <definedName name="年度消費細目03" localSheetId="3">#REF!</definedName>
    <definedName name="年度消費細目03" localSheetId="4">#REF!</definedName>
    <definedName name="年度消費細目03" localSheetId="5">#REF!</definedName>
    <definedName name="年度消費細目03" localSheetId="7">#REF!</definedName>
    <definedName name="年度消費細目03" localSheetId="8">#REF!</definedName>
    <definedName name="年度消費細目03" localSheetId="0">#REF!</definedName>
    <definedName name="年度消費細目03" localSheetId="9">#REF!</definedName>
    <definedName name="年度消費細目03" localSheetId="10">#REF!</definedName>
    <definedName name="年度消費細目03" localSheetId="12">#REF!</definedName>
    <definedName name="年度消費細目03" localSheetId="16">#REF!</definedName>
    <definedName name="年度消費細目03" localSheetId="19">#REF!</definedName>
    <definedName name="年度消費細目03" localSheetId="21">#REF!</definedName>
    <definedName name="年度消費細目03" localSheetId="22">#REF!</definedName>
    <definedName name="年度消費細目03" localSheetId="23">#REF!</definedName>
    <definedName name="年度消費細目03" localSheetId="34">#REF!</definedName>
    <definedName name="年度消費細目03" localSheetId="35">#REF!</definedName>
    <definedName name="年度消費細目03" localSheetId="36">#REF!</definedName>
    <definedName name="年度消費細目03" localSheetId="37">#REF!</definedName>
    <definedName name="年度消費細目03" localSheetId="38">#REF!</definedName>
    <definedName name="年度消費細目03" localSheetId="24">#REF!</definedName>
    <definedName name="年度消費細目03" localSheetId="29">#REF!</definedName>
    <definedName name="年度消費細目03" localSheetId="41">#REF!</definedName>
    <definedName name="年度消費細目03" localSheetId="57">#REF!</definedName>
    <definedName name="年度消費細目03" localSheetId="59">#REF!</definedName>
    <definedName name="年度消費細目03">#REF!</definedName>
    <definedName name="泊数図">[15]○属性泊数宿泊量!$B$73:$AC$142</definedName>
    <definedName name="比較" localSheetId="2">#REF!</definedName>
    <definedName name="比較" localSheetId="3">#REF!</definedName>
    <definedName name="比較" localSheetId="4">#REF!</definedName>
    <definedName name="比較" localSheetId="5">#REF!</definedName>
    <definedName name="比較" localSheetId="7">#REF!</definedName>
    <definedName name="比較" localSheetId="8">#REF!</definedName>
    <definedName name="比較" localSheetId="0">#REF!</definedName>
    <definedName name="比較" localSheetId="9">#REF!</definedName>
    <definedName name="比較" localSheetId="10">#REF!</definedName>
    <definedName name="比較" localSheetId="12">#REF!</definedName>
    <definedName name="比較" localSheetId="16">#REF!</definedName>
    <definedName name="比較" localSheetId="19">#REF!</definedName>
    <definedName name="比較" localSheetId="21">#REF!</definedName>
    <definedName name="比較" localSheetId="22">#REF!</definedName>
    <definedName name="比較" localSheetId="23">#REF!</definedName>
    <definedName name="比較" localSheetId="34">#REF!</definedName>
    <definedName name="比較" localSheetId="35">#REF!</definedName>
    <definedName name="比較" localSheetId="36">#REF!</definedName>
    <definedName name="比較" localSheetId="37">#REF!</definedName>
    <definedName name="比較" localSheetId="38">#REF!</definedName>
    <definedName name="比較" localSheetId="24">#REF!</definedName>
    <definedName name="比較" localSheetId="27">#REF!</definedName>
    <definedName name="比較" localSheetId="28">#REF!</definedName>
    <definedName name="比較" localSheetId="29">#REF!</definedName>
    <definedName name="比較" localSheetId="41">#REF!</definedName>
    <definedName name="比較" localSheetId="42">#REF!</definedName>
    <definedName name="比較" localSheetId="46">#REF!</definedName>
    <definedName name="比較" localSheetId="57">#REF!</definedName>
    <definedName name="比較" localSheetId="59">#REF!</definedName>
    <definedName name="比較" localSheetId="63">#REF!</definedName>
    <definedName name="比較" localSheetId="64">#REF!</definedName>
    <definedName name="比較">#REF!</definedName>
    <definedName name="標準偏差等">'[15]アンケート01_03月出費分布(泊数）'!$F$844:$O$846</definedName>
    <definedName name="標本属性" localSheetId="3">#REF!</definedName>
    <definedName name="標本属性" localSheetId="4">#REF!</definedName>
    <definedName name="標本属性" localSheetId="5">#REF!</definedName>
    <definedName name="標本属性" localSheetId="7">#REF!</definedName>
    <definedName name="標本属性" localSheetId="8">#REF!</definedName>
    <definedName name="標本属性" localSheetId="0">#REF!</definedName>
    <definedName name="標本属性" localSheetId="9">#REF!</definedName>
    <definedName name="標本属性" localSheetId="10">#REF!</definedName>
    <definedName name="標本属性" localSheetId="12">#REF!</definedName>
    <definedName name="標本属性" localSheetId="16">#REF!</definedName>
    <definedName name="標本属性" localSheetId="19">#REF!</definedName>
    <definedName name="標本属性" localSheetId="21">#REF!</definedName>
    <definedName name="標本属性" localSheetId="22">#REF!</definedName>
    <definedName name="標本属性" localSheetId="23">#REF!</definedName>
    <definedName name="標本属性" localSheetId="34">#REF!</definedName>
    <definedName name="標本属性" localSheetId="35">#REF!</definedName>
    <definedName name="標本属性" localSheetId="36">#REF!</definedName>
    <definedName name="標本属性" localSheetId="37">#REF!</definedName>
    <definedName name="標本属性" localSheetId="38">#REF!</definedName>
    <definedName name="標本属性" localSheetId="24">#REF!</definedName>
    <definedName name="標本属性" localSheetId="29">#REF!</definedName>
    <definedName name="標本属性" localSheetId="41">#REF!</definedName>
    <definedName name="標本属性" localSheetId="57">#REF!</definedName>
    <definedName name="標本属性" localSheetId="59">#REF!</definedName>
    <definedName name="標本属性">#REF!</definedName>
    <definedName name="標本属性曜日" localSheetId="3">#REF!</definedName>
    <definedName name="標本属性曜日" localSheetId="4">#REF!</definedName>
    <definedName name="標本属性曜日" localSheetId="5">#REF!</definedName>
    <definedName name="標本属性曜日" localSheetId="7">#REF!</definedName>
    <definedName name="標本属性曜日" localSheetId="8">#REF!</definedName>
    <definedName name="標本属性曜日" localSheetId="0">#REF!</definedName>
    <definedName name="標本属性曜日" localSheetId="9">#REF!</definedName>
    <definedName name="標本属性曜日" localSheetId="10">#REF!</definedName>
    <definedName name="標本属性曜日" localSheetId="12">#REF!</definedName>
    <definedName name="標本属性曜日" localSheetId="16">#REF!</definedName>
    <definedName name="標本属性曜日" localSheetId="19">#REF!</definedName>
    <definedName name="標本属性曜日" localSheetId="21">#REF!</definedName>
    <definedName name="標本属性曜日" localSheetId="22">#REF!</definedName>
    <definedName name="標本属性曜日" localSheetId="23">#REF!</definedName>
    <definedName name="標本属性曜日" localSheetId="34">#REF!</definedName>
    <definedName name="標本属性曜日" localSheetId="35">#REF!</definedName>
    <definedName name="標本属性曜日" localSheetId="36">#REF!</definedName>
    <definedName name="標本属性曜日" localSheetId="37">#REF!</definedName>
    <definedName name="標本属性曜日" localSheetId="38">#REF!</definedName>
    <definedName name="標本属性曜日" localSheetId="24">#REF!</definedName>
    <definedName name="標本属性曜日" localSheetId="29">#REF!</definedName>
    <definedName name="標本属性曜日" localSheetId="41">#REF!</definedName>
    <definedName name="標本属性曜日" localSheetId="57">#REF!</definedName>
    <definedName name="標本属性曜日" localSheetId="59">#REF!</definedName>
    <definedName name="標本属性曜日">#REF!</definedName>
    <definedName name="表">'[15]×1-3月期集計n809'!$H$1505</definedName>
    <definedName name="部門参照上左端" localSheetId="3">#REF!</definedName>
    <definedName name="部門参照上左端" localSheetId="4">#REF!</definedName>
    <definedName name="部門参照上左端" localSheetId="5">#REF!</definedName>
    <definedName name="部門参照上左端" localSheetId="7">#REF!</definedName>
    <definedName name="部門参照上左端" localSheetId="8">#REF!</definedName>
    <definedName name="部門参照上左端" localSheetId="0">#REF!</definedName>
    <definedName name="部門参照上左端" localSheetId="9">#REF!</definedName>
    <definedName name="部門参照上左端" localSheetId="10">#REF!</definedName>
    <definedName name="部門参照上左端" localSheetId="12">#REF!</definedName>
    <definedName name="部門参照上左端" localSheetId="16">#REF!</definedName>
    <definedName name="部門参照上左端" localSheetId="19">#REF!</definedName>
    <definedName name="部門参照上左端" localSheetId="21">#REF!</definedName>
    <definedName name="部門参照上左端" localSheetId="22">#REF!</definedName>
    <definedName name="部門参照上左端" localSheetId="23">#REF!</definedName>
    <definedName name="部門参照上左端" localSheetId="34">#REF!</definedName>
    <definedName name="部門参照上左端" localSheetId="35">#REF!</definedName>
    <definedName name="部門参照上左端" localSheetId="36">#REF!</definedName>
    <definedName name="部門参照上左端" localSheetId="37">#REF!</definedName>
    <definedName name="部門参照上左端" localSheetId="38">#REF!</definedName>
    <definedName name="部門参照上左端" localSheetId="24">#REF!</definedName>
    <definedName name="部門参照上左端" localSheetId="29">#REF!</definedName>
    <definedName name="部門参照上左端" localSheetId="41">#REF!</definedName>
    <definedName name="部門参照上左端" localSheetId="57">#REF!</definedName>
    <definedName name="部門参照上左端" localSheetId="59">#REF!</definedName>
    <definedName name="部門参照上左端">#REF!</definedName>
    <definedName name="部門参照上端" localSheetId="3">#REF!</definedName>
    <definedName name="部門参照上端" localSheetId="4">#REF!</definedName>
    <definedName name="部門参照上端" localSheetId="5">#REF!</definedName>
    <definedName name="部門参照上端" localSheetId="7">#REF!</definedName>
    <definedName name="部門参照上端" localSheetId="8">#REF!</definedName>
    <definedName name="部門参照上端" localSheetId="0">#REF!</definedName>
    <definedName name="部門参照上端" localSheetId="9">#REF!</definedName>
    <definedName name="部門参照上端" localSheetId="10">#REF!</definedName>
    <definedName name="部門参照上端" localSheetId="12">#REF!</definedName>
    <definedName name="部門参照上端" localSheetId="16">#REF!</definedName>
    <definedName name="部門参照上端" localSheetId="19">#REF!</definedName>
    <definedName name="部門参照上端" localSheetId="21">#REF!</definedName>
    <definedName name="部門参照上端" localSheetId="22">#REF!</definedName>
    <definedName name="部門参照上端" localSheetId="23">#REF!</definedName>
    <definedName name="部門参照上端" localSheetId="34">#REF!</definedName>
    <definedName name="部門参照上端" localSheetId="35">#REF!</definedName>
    <definedName name="部門参照上端" localSheetId="36">#REF!</definedName>
    <definedName name="部門参照上端" localSheetId="37">#REF!</definedName>
    <definedName name="部門参照上端" localSheetId="38">#REF!</definedName>
    <definedName name="部門参照上端" localSheetId="24">#REF!</definedName>
    <definedName name="部門参照上端" localSheetId="29">#REF!</definedName>
    <definedName name="部門参照上端" localSheetId="41">#REF!</definedName>
    <definedName name="部門参照上端" localSheetId="57">#REF!</definedName>
    <definedName name="部門参照上端" localSheetId="59">#REF!</definedName>
    <definedName name="部門参照上端">#REF!</definedName>
    <definedName name="平均泊数">'[14]費目別単価図 推移表'!$S$156:$Y$159</definedName>
    <definedName name="平成１９年５月" localSheetId="3">#REF!</definedName>
    <definedName name="平成１９年５月" localSheetId="4">#REF!</definedName>
    <definedName name="平成１９年５月" localSheetId="5">#REF!</definedName>
    <definedName name="平成１９年５月" localSheetId="7">#REF!</definedName>
    <definedName name="平成１９年５月" localSheetId="8">#REF!</definedName>
    <definedName name="平成１９年５月" localSheetId="0">#REF!</definedName>
    <definedName name="平成１９年５月" localSheetId="9">#REF!</definedName>
    <definedName name="平成１９年５月" localSheetId="10">#REF!</definedName>
    <definedName name="平成１９年５月" localSheetId="12">#REF!</definedName>
    <definedName name="平成１９年５月" localSheetId="16">#REF!</definedName>
    <definedName name="平成１９年５月" localSheetId="19">#REF!</definedName>
    <definedName name="平成１９年５月" localSheetId="21">#REF!</definedName>
    <definedName name="平成１９年５月" localSheetId="22">#REF!</definedName>
    <definedName name="平成１９年５月" localSheetId="23">#REF!</definedName>
    <definedName name="平成１９年５月" localSheetId="34">#REF!</definedName>
    <definedName name="平成１９年５月" localSheetId="35">#REF!</definedName>
    <definedName name="平成１９年５月" localSheetId="36">#REF!</definedName>
    <definedName name="平成１９年５月" localSheetId="37">#REF!</definedName>
    <definedName name="平成１９年５月" localSheetId="38">#REF!</definedName>
    <definedName name="平成１９年５月" localSheetId="24">#REF!</definedName>
    <definedName name="平成１９年５月" localSheetId="29">#REF!</definedName>
    <definedName name="平成１９年５月" localSheetId="41">#REF!</definedName>
    <definedName name="平成１９年５月" localSheetId="57">#REF!</definedName>
    <definedName name="平成１９年５月" localSheetId="59">#REF!</definedName>
    <definedName name="平成１９年５月">#REF!</definedName>
    <definedName name="補足⑤２貼付元">[15]県外客月別消費構成!$D$3:$O$7</definedName>
    <definedName name="訪問回数">[12]訪問回数!$C$40:$K$75</definedName>
    <definedName name="訪問先">[12]訪問先!$D$38:$M$61</definedName>
    <definedName name="無効票4_6" localSheetId="3">#REF!</definedName>
    <definedName name="無効票4_6" localSheetId="4">#REF!</definedName>
    <definedName name="無効票4_6" localSheetId="5">#REF!</definedName>
    <definedName name="無効票4_6" localSheetId="7">#REF!</definedName>
    <definedName name="無効票4_6" localSheetId="8">#REF!</definedName>
    <definedName name="無効票4_6" localSheetId="0">#REF!</definedName>
    <definedName name="無効票4_6" localSheetId="9">#REF!</definedName>
    <definedName name="無効票4_6" localSheetId="10">#REF!</definedName>
    <definedName name="無効票4_6" localSheetId="12">#REF!</definedName>
    <definedName name="無効票4_6" localSheetId="16">#REF!</definedName>
    <definedName name="無効票4_6" localSheetId="19">#REF!</definedName>
    <definedName name="無効票4_6" localSheetId="21">#REF!</definedName>
    <definedName name="無効票4_6" localSheetId="22">#REF!</definedName>
    <definedName name="無効票4_6" localSheetId="23">#REF!</definedName>
    <definedName name="無効票4_6" localSheetId="34">#REF!</definedName>
    <definedName name="無効票4_6" localSheetId="35">#REF!</definedName>
    <definedName name="無効票4_6" localSheetId="36">#REF!</definedName>
    <definedName name="無効票4_6" localSheetId="37">#REF!</definedName>
    <definedName name="無効票4_6" localSheetId="38">#REF!</definedName>
    <definedName name="無効票4_6" localSheetId="24">#REF!</definedName>
    <definedName name="無効票4_6" localSheetId="29">#REF!</definedName>
    <definedName name="無効票4_6" localSheetId="41">#REF!</definedName>
    <definedName name="無効票4_6" localSheetId="57">#REF!</definedName>
    <definedName name="無効票4_6" localSheetId="59">#REF!</definedName>
    <definedName name="無効票4_6">#REF!</definedName>
    <definedName name="旅行携帯の推移">[12]旅行形態!$C$38:$K$63</definedName>
    <definedName name="旅行目的">[12]旅行目的!$C$39:$K$68</definedName>
    <definedName name="暦年単価貼付先">'[14]費目別単価図 推移表'!$C$80:$M$83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9" l="1"/>
  <c r="F11" i="29"/>
  <c r="H14" i="3" l="1"/>
  <c r="G14" i="3"/>
  <c r="F14" i="3"/>
  <c r="E14" i="3"/>
  <c r="E15" i="3"/>
  <c r="H15" i="3"/>
  <c r="G15" i="3"/>
  <c r="F15" i="3"/>
  <c r="I14" i="3"/>
  <c r="I15" i="3"/>
  <c r="I11" i="2" l="1"/>
  <c r="I10" i="2"/>
  <c r="I9" i="2"/>
  <c r="I8" i="2"/>
  <c r="I7" i="2"/>
  <c r="I6" i="2"/>
  <c r="E8" i="100" l="1"/>
  <c r="D8" i="100"/>
  <c r="C8" i="100"/>
  <c r="E10" i="100"/>
  <c r="D10" i="100"/>
  <c r="C10" i="100"/>
  <c r="I10" i="88"/>
  <c r="H10" i="88"/>
  <c r="G10" i="88"/>
  <c r="F10" i="88"/>
  <c r="E10" i="88"/>
  <c r="G11" i="88"/>
  <c r="I11" i="88"/>
  <c r="H11" i="88"/>
  <c r="F11" i="88"/>
  <c r="E11" i="88"/>
  <c r="I8" i="88"/>
  <c r="H8" i="88"/>
  <c r="I20" i="91" l="1"/>
  <c r="J20" i="91" s="1"/>
  <c r="I19" i="91"/>
  <c r="J19" i="91" s="1"/>
  <c r="I18" i="91"/>
  <c r="J18" i="91" s="1"/>
  <c r="I17" i="91"/>
  <c r="J17" i="91" s="1"/>
  <c r="I16" i="91"/>
  <c r="J16" i="91" s="1"/>
  <c r="J6" i="91" l="1"/>
  <c r="I9" i="91"/>
  <c r="J9" i="91" s="1"/>
  <c r="I8" i="91"/>
  <c r="J8" i="91" s="1"/>
  <c r="I7" i="91"/>
  <c r="J7" i="91" s="1"/>
  <c r="I6" i="91"/>
  <c r="I5" i="91"/>
  <c r="J5" i="91" s="1"/>
  <c r="G8" i="88" l="1"/>
  <c r="F8" i="88"/>
  <c r="E8" i="88"/>
  <c r="T8" i="39" l="1"/>
  <c r="S8" i="39"/>
  <c r="R8" i="39"/>
  <c r="Q8" i="39"/>
  <c r="P8" i="39"/>
  <c r="J2" i="38"/>
  <c r="J12" i="29"/>
  <c r="J11" i="29"/>
  <c r="J10" i="29"/>
  <c r="F10" i="29"/>
  <c r="J9" i="29"/>
  <c r="F9" i="29"/>
  <c r="J8" i="29"/>
  <c r="F8" i="29"/>
  <c r="J7" i="29"/>
  <c r="F7" i="29"/>
  <c r="L9" i="26"/>
  <c r="L8" i="26"/>
</calcChain>
</file>

<file path=xl/sharedStrings.xml><?xml version="1.0" encoding="utf-8"?>
<sst xmlns="http://schemas.openxmlformats.org/spreadsheetml/2006/main" count="1467" uniqueCount="1036">
  <si>
    <t>出国（境）率　　　％</t>
    <rPh sb="0" eb="2">
      <t>シュッコク</t>
    </rPh>
    <rPh sb="3" eb="4">
      <t>キョウ</t>
    </rPh>
    <rPh sb="5" eb="6">
      <t>リツ</t>
    </rPh>
    <phoneticPr fontId="2"/>
  </si>
  <si>
    <t>中国本土平均</t>
    <rPh sb="0" eb="2">
      <t>チュウゴク</t>
    </rPh>
    <rPh sb="2" eb="4">
      <t>ホンド</t>
    </rPh>
    <rPh sb="4" eb="6">
      <t>ヘイキン</t>
    </rPh>
    <phoneticPr fontId="2"/>
  </si>
  <si>
    <t>珠海</t>
    <rPh sb="0" eb="1">
      <t>シュ</t>
    </rPh>
    <rPh sb="1" eb="2">
      <t>ウミ</t>
    </rPh>
    <phoneticPr fontId="2"/>
  </si>
  <si>
    <t>韓国平均</t>
    <rPh sb="0" eb="2">
      <t>カンコク</t>
    </rPh>
    <rPh sb="2" eb="4">
      <t>ヘイキン</t>
    </rPh>
    <phoneticPr fontId="2"/>
  </si>
  <si>
    <t>広州</t>
    <rPh sb="0" eb="2">
      <t>コウシュウ</t>
    </rPh>
    <phoneticPr fontId="2"/>
  </si>
  <si>
    <t>台湾平均</t>
    <rPh sb="0" eb="2">
      <t>タイワン</t>
    </rPh>
    <rPh sb="2" eb="4">
      <t>ヘイキン</t>
    </rPh>
    <phoneticPr fontId="2"/>
  </si>
  <si>
    <t>日本平均</t>
    <rPh sb="0" eb="2">
      <t>ニホン</t>
    </rPh>
    <rPh sb="2" eb="4">
      <t>ヘイキン</t>
    </rPh>
    <phoneticPr fontId="2"/>
  </si>
  <si>
    <t>深圳</t>
    <rPh sb="0" eb="2">
      <t>シンセン</t>
    </rPh>
    <phoneticPr fontId="2"/>
  </si>
  <si>
    <t>香港</t>
    <rPh sb="0" eb="2">
      <t>ホンコン</t>
    </rPh>
    <phoneticPr fontId="2"/>
  </si>
  <si>
    <t>マカオ</t>
    <phoneticPr fontId="2"/>
  </si>
  <si>
    <t>給与支払い</t>
    <rPh sb="0" eb="2">
      <t>キュウヨ</t>
    </rPh>
    <rPh sb="2" eb="4">
      <t>シハラ</t>
    </rPh>
    <phoneticPr fontId="2"/>
  </si>
  <si>
    <t>B/A</t>
    <phoneticPr fontId="2"/>
  </si>
  <si>
    <t>税収</t>
    <rPh sb="0" eb="2">
      <t>ゼイシュウ</t>
    </rPh>
    <phoneticPr fontId="2"/>
  </si>
  <si>
    <t>旅行の雇用効果ランク</t>
    <rPh sb="0" eb="2">
      <t>リョコウ</t>
    </rPh>
    <rPh sb="3" eb="5">
      <t>コヨウ</t>
    </rPh>
    <rPh sb="5" eb="7">
      <t>コウカ</t>
    </rPh>
    <phoneticPr fontId="2"/>
  </si>
  <si>
    <t>JOBS</t>
    <phoneticPr fontId="2"/>
  </si>
  <si>
    <t>ワイオミング</t>
    <phoneticPr fontId="2"/>
  </si>
  <si>
    <t>ハワイ</t>
    <phoneticPr fontId="2"/>
  </si>
  <si>
    <t>アラスカ</t>
    <phoneticPr fontId="2"/>
  </si>
  <si>
    <t>フロリダ</t>
    <phoneticPr fontId="2"/>
  </si>
  <si>
    <t>ニューヨーク</t>
    <phoneticPr fontId="2"/>
  </si>
  <si>
    <t>カリフォルニア</t>
    <phoneticPr fontId="2"/>
  </si>
  <si>
    <t>日本</t>
    <rPh sb="0" eb="2">
      <t>ニホン</t>
    </rPh>
    <phoneticPr fontId="2"/>
  </si>
  <si>
    <t>韓国</t>
    <rPh sb="0" eb="2">
      <t>カンコク</t>
    </rPh>
    <phoneticPr fontId="2"/>
  </si>
  <si>
    <t>年</t>
    <rPh sb="0" eb="1">
      <t>ネン</t>
    </rPh>
    <phoneticPr fontId="2"/>
  </si>
  <si>
    <t>東京</t>
  </si>
  <si>
    <t>神奈川</t>
  </si>
  <si>
    <t>愛知</t>
  </si>
  <si>
    <t>京都</t>
  </si>
  <si>
    <t>鹿児島</t>
  </si>
  <si>
    <t>青森</t>
  </si>
  <si>
    <t>平均</t>
    <rPh sb="0" eb="2">
      <t>ヘイキン</t>
    </rPh>
    <phoneticPr fontId="2"/>
  </si>
  <si>
    <t>保有率</t>
    <rPh sb="0" eb="3">
      <t>ホユウリツ</t>
    </rPh>
    <phoneticPr fontId="2"/>
  </si>
  <si>
    <t>出国率</t>
    <rPh sb="0" eb="2">
      <t>シュッコク</t>
    </rPh>
    <rPh sb="2" eb="3">
      <t>リツ</t>
    </rPh>
    <phoneticPr fontId="2"/>
  </si>
  <si>
    <t>トリップ当たり平均旅行日数</t>
    <rPh sb="4" eb="5">
      <t>ア</t>
    </rPh>
    <rPh sb="7" eb="9">
      <t>ヘイキン</t>
    </rPh>
    <rPh sb="9" eb="11">
      <t>リョコウ</t>
    </rPh>
    <rPh sb="11" eb="13">
      <t>ニッスウ</t>
    </rPh>
    <phoneticPr fontId="2"/>
  </si>
  <si>
    <t>国・地域</t>
    <rPh sb="0" eb="1">
      <t>クニ</t>
    </rPh>
    <rPh sb="2" eb="4">
      <t>チイキ</t>
    </rPh>
    <phoneticPr fontId="2"/>
  </si>
  <si>
    <t>中国本土</t>
    <rPh sb="0" eb="2">
      <t>チュウゴク</t>
    </rPh>
    <rPh sb="2" eb="4">
      <t>ホンド</t>
    </rPh>
    <phoneticPr fontId="2"/>
  </si>
  <si>
    <t>台湾</t>
    <rPh sb="0" eb="2">
      <t>タイワン</t>
    </rPh>
    <phoneticPr fontId="2"/>
  </si>
  <si>
    <t>米国</t>
    <rPh sb="0" eb="2">
      <t>ベイコク</t>
    </rPh>
    <phoneticPr fontId="2"/>
  </si>
  <si>
    <t>英国</t>
    <rPh sb="0" eb="2">
      <t>エイコク</t>
    </rPh>
    <phoneticPr fontId="2"/>
  </si>
  <si>
    <t>人口に占める国内旅行をする者の比率</t>
    <rPh sb="0" eb="2">
      <t>ジンコウ</t>
    </rPh>
    <rPh sb="3" eb="4">
      <t>シ</t>
    </rPh>
    <rPh sb="6" eb="8">
      <t>コクナイ</t>
    </rPh>
    <rPh sb="8" eb="10">
      <t>リョコウ</t>
    </rPh>
    <rPh sb="13" eb="14">
      <t>シャ</t>
    </rPh>
    <rPh sb="15" eb="17">
      <t>ヒリツ</t>
    </rPh>
    <phoneticPr fontId="2"/>
  </si>
  <si>
    <t>国民一人当たりの平均トリップ</t>
    <rPh sb="0" eb="2">
      <t>コクミン</t>
    </rPh>
    <rPh sb="2" eb="4">
      <t>ヒトリ</t>
    </rPh>
    <rPh sb="4" eb="5">
      <t>ア</t>
    </rPh>
    <rPh sb="8" eb="10">
      <t>ヘイキン</t>
    </rPh>
    <phoneticPr fontId="2"/>
  </si>
  <si>
    <t>国名</t>
    <rPh sb="0" eb="2">
      <t>コクメイ</t>
    </rPh>
    <phoneticPr fontId="2"/>
  </si>
  <si>
    <t>豪州</t>
    <rPh sb="0" eb="2">
      <t>ゴウシュウ</t>
    </rPh>
    <phoneticPr fontId="2"/>
  </si>
  <si>
    <t>中国</t>
    <rPh sb="0" eb="2">
      <t>チュウゴク</t>
    </rPh>
    <phoneticPr fontId="2"/>
  </si>
  <si>
    <t>フィリピン</t>
    <phoneticPr fontId="2"/>
  </si>
  <si>
    <t>総消費</t>
    <rPh sb="0" eb="1">
      <t>ソウ</t>
    </rPh>
    <rPh sb="1" eb="3">
      <t>ショウヒ</t>
    </rPh>
    <phoneticPr fontId="2"/>
  </si>
  <si>
    <t>宿泊</t>
    <rPh sb="0" eb="2">
      <t>シュクハク</t>
    </rPh>
    <phoneticPr fontId="2"/>
  </si>
  <si>
    <t>買物</t>
    <rPh sb="0" eb="2">
      <t>カイモノ</t>
    </rPh>
    <phoneticPr fontId="2"/>
  </si>
  <si>
    <t>2014年</t>
    <rPh sb="4" eb="5">
      <t>ネン</t>
    </rPh>
    <phoneticPr fontId="2"/>
  </si>
  <si>
    <t>2015年</t>
    <rPh sb="4" eb="5">
      <t>ネン</t>
    </rPh>
    <phoneticPr fontId="2"/>
  </si>
  <si>
    <t>宿泊費</t>
    <rPh sb="0" eb="3">
      <t>シュクハクヒ</t>
    </rPh>
    <phoneticPr fontId="2"/>
  </si>
  <si>
    <t>総消費額</t>
    <rPh sb="0" eb="1">
      <t>ソウ</t>
    </rPh>
    <rPh sb="1" eb="4">
      <t>ショウヒガク</t>
    </rPh>
    <phoneticPr fontId="2"/>
  </si>
  <si>
    <t>北米</t>
    <rPh sb="0" eb="2">
      <t>ホクベイ</t>
    </rPh>
    <phoneticPr fontId="2"/>
  </si>
  <si>
    <t>欧州</t>
    <rPh sb="0" eb="2">
      <t>オウシュウ</t>
    </rPh>
    <phoneticPr fontId="2"/>
  </si>
  <si>
    <t>日本人</t>
    <rPh sb="0" eb="3">
      <t>ニホンジン</t>
    </rPh>
    <phoneticPr fontId="2"/>
  </si>
  <si>
    <t>宿泊代</t>
    <rPh sb="0" eb="3">
      <t>シュクハクダイ</t>
    </rPh>
    <phoneticPr fontId="2"/>
  </si>
  <si>
    <t>買い物代</t>
    <rPh sb="0" eb="1">
      <t>カ</t>
    </rPh>
    <rPh sb="2" eb="3">
      <t>モノ</t>
    </rPh>
    <rPh sb="3" eb="4">
      <t>ダイ</t>
    </rPh>
    <phoneticPr fontId="2"/>
  </si>
  <si>
    <t>交通費</t>
    <rPh sb="0" eb="3">
      <t>コウツウヒ</t>
    </rPh>
    <phoneticPr fontId="2"/>
  </si>
  <si>
    <t>飲食費</t>
    <rPh sb="0" eb="3">
      <t>インショクヒ</t>
    </rPh>
    <phoneticPr fontId="2"/>
  </si>
  <si>
    <t>合計</t>
    <rPh sb="0" eb="2">
      <t>ゴウケイ</t>
    </rPh>
    <phoneticPr fontId="2"/>
  </si>
  <si>
    <t>千人</t>
    <rPh sb="0" eb="2">
      <t>センニン</t>
    </rPh>
    <phoneticPr fontId="2"/>
  </si>
  <si>
    <t>ルクセンブルク</t>
  </si>
  <si>
    <t>リトアニア</t>
  </si>
  <si>
    <t>エストニア</t>
  </si>
  <si>
    <t>クロアチア</t>
  </si>
  <si>
    <t>スイス</t>
  </si>
  <si>
    <t>ルーマニア</t>
  </si>
  <si>
    <t>スウェーデン</t>
  </si>
  <si>
    <t>デンマーク</t>
  </si>
  <si>
    <t>フィンランド</t>
  </si>
  <si>
    <t>スロバキア</t>
  </si>
  <si>
    <t>アイルランド</t>
  </si>
  <si>
    <t>ギリシャ</t>
  </si>
  <si>
    <t>オーストリア</t>
  </si>
  <si>
    <t>ハンガリー</t>
  </si>
  <si>
    <t>スロベニア</t>
  </si>
  <si>
    <t>イタリア</t>
  </si>
  <si>
    <t>アイスランド</t>
  </si>
  <si>
    <t>フランス</t>
  </si>
  <si>
    <t>ベルギー</t>
  </si>
  <si>
    <t>オランダ</t>
  </si>
  <si>
    <t>ポーランド</t>
  </si>
  <si>
    <t>ドイツ</t>
  </si>
  <si>
    <t>スペイン</t>
  </si>
  <si>
    <t>マルタ</t>
  </si>
  <si>
    <t>ポルトガル</t>
  </si>
  <si>
    <t>イギリス</t>
  </si>
  <si>
    <t>ラトビア</t>
  </si>
  <si>
    <t>総計</t>
    <rPh sb="0" eb="2">
      <t>ソウケイ</t>
    </rPh>
    <phoneticPr fontId="2"/>
  </si>
  <si>
    <t>単位</t>
    <rPh sb="0" eb="2">
      <t>タンイ</t>
    </rPh>
    <phoneticPr fontId="2"/>
  </si>
  <si>
    <t>A/D</t>
    <phoneticPr fontId="2"/>
  </si>
  <si>
    <t>B/D</t>
    <phoneticPr fontId="2"/>
  </si>
  <si>
    <t>C/D</t>
    <phoneticPr fontId="2"/>
  </si>
  <si>
    <t>C/D</t>
    <phoneticPr fontId="2"/>
  </si>
  <si>
    <t>NA</t>
    <phoneticPr fontId="2"/>
  </si>
  <si>
    <t>欧州平均</t>
    <rPh sb="0" eb="2">
      <t>オウシュウ</t>
    </rPh>
    <rPh sb="2" eb="4">
      <t>ヘイキン</t>
    </rPh>
    <phoneticPr fontId="2"/>
  </si>
  <si>
    <t>マケドニア</t>
  </si>
  <si>
    <t>都府県</t>
    <rPh sb="0" eb="3">
      <t>トフケン</t>
    </rPh>
    <phoneticPr fontId="2"/>
  </si>
  <si>
    <t>国宝</t>
    <rPh sb="0" eb="2">
      <t>コクホウ</t>
    </rPh>
    <phoneticPr fontId="2"/>
  </si>
  <si>
    <t>重要文化財</t>
    <rPh sb="0" eb="2">
      <t>ジュウヨウ</t>
    </rPh>
    <rPh sb="2" eb="4">
      <t>ブンカ</t>
    </rPh>
    <rPh sb="4" eb="5">
      <t>ザイ</t>
    </rPh>
    <phoneticPr fontId="2"/>
  </si>
  <si>
    <t>美　術　工　芸　品</t>
  </si>
  <si>
    <t>建　造　物</t>
  </si>
  <si>
    <t>計</t>
  </si>
  <si>
    <t>東　京</t>
    <phoneticPr fontId="11"/>
  </si>
  <si>
    <t>千　葉</t>
    <phoneticPr fontId="11"/>
  </si>
  <si>
    <t>埼　玉</t>
    <phoneticPr fontId="11"/>
  </si>
  <si>
    <t>京　都</t>
    <phoneticPr fontId="11"/>
  </si>
  <si>
    <t>大　阪</t>
    <phoneticPr fontId="11"/>
  </si>
  <si>
    <t>兵　庫</t>
    <phoneticPr fontId="11"/>
  </si>
  <si>
    <t>奈　良</t>
    <phoneticPr fontId="11"/>
  </si>
  <si>
    <t>合計</t>
  </si>
  <si>
    <t>地域</t>
    <rPh sb="0" eb="2">
      <t>チイキ</t>
    </rPh>
    <phoneticPr fontId="2"/>
  </si>
  <si>
    <t>ドイツ</t>
    <phoneticPr fontId="2"/>
  </si>
  <si>
    <t>宿泊者数</t>
    <rPh sb="0" eb="3">
      <t>シュクハクシャ</t>
    </rPh>
    <rPh sb="3" eb="4">
      <t>スウ</t>
    </rPh>
    <phoneticPr fontId="2"/>
  </si>
  <si>
    <t>総宿泊数</t>
    <rPh sb="0" eb="1">
      <t>ソウ</t>
    </rPh>
    <rPh sb="1" eb="3">
      <t>シュクハク</t>
    </rPh>
    <rPh sb="3" eb="4">
      <t>スウ</t>
    </rPh>
    <phoneticPr fontId="2"/>
  </si>
  <si>
    <t>トリップ当たり宿泊数</t>
    <rPh sb="4" eb="5">
      <t>ア</t>
    </rPh>
    <rPh sb="7" eb="9">
      <t>シュクハク</t>
    </rPh>
    <rPh sb="9" eb="10">
      <t>スウ</t>
    </rPh>
    <phoneticPr fontId="2"/>
  </si>
  <si>
    <t>成熟市場総計</t>
    <rPh sb="0" eb="2">
      <t>セイジュク</t>
    </rPh>
    <rPh sb="2" eb="4">
      <t>シジョウ</t>
    </rPh>
    <rPh sb="4" eb="6">
      <t>ソウケイ</t>
    </rPh>
    <phoneticPr fontId="2"/>
  </si>
  <si>
    <t>外客総合</t>
    <rPh sb="0" eb="2">
      <t>ガイキャク</t>
    </rPh>
    <rPh sb="2" eb="4">
      <t>ソウゴウ</t>
    </rPh>
    <phoneticPr fontId="2"/>
  </si>
  <si>
    <t>伊国</t>
    <rPh sb="0" eb="1">
      <t>イ</t>
    </rPh>
    <rPh sb="1" eb="2">
      <t>コク</t>
    </rPh>
    <phoneticPr fontId="2"/>
  </si>
  <si>
    <t>仏人総合</t>
    <rPh sb="0" eb="1">
      <t>フツ</t>
    </rPh>
    <rPh sb="1" eb="2">
      <t>ジン</t>
    </rPh>
    <rPh sb="2" eb="4">
      <t>ソウゴウ</t>
    </rPh>
    <phoneticPr fontId="2"/>
  </si>
  <si>
    <t>西国</t>
    <rPh sb="0" eb="1">
      <t>ニシ</t>
    </rPh>
    <rPh sb="1" eb="2">
      <t>コク</t>
    </rPh>
    <phoneticPr fontId="2"/>
  </si>
  <si>
    <t>綜合</t>
    <rPh sb="0" eb="2">
      <t>ソウゴウ</t>
    </rPh>
    <phoneticPr fontId="2"/>
  </si>
  <si>
    <t>総到着数</t>
    <rPh sb="0" eb="1">
      <t>ソウ</t>
    </rPh>
    <rPh sb="1" eb="3">
      <t>トウチャク</t>
    </rPh>
    <rPh sb="3" eb="4">
      <t>スウ</t>
    </rPh>
    <phoneticPr fontId="2"/>
  </si>
  <si>
    <t>フランス</t>
    <phoneticPr fontId="2"/>
  </si>
  <si>
    <t>京都</t>
    <rPh sb="0" eb="2">
      <t>キョウト</t>
    </rPh>
    <phoneticPr fontId="11"/>
  </si>
  <si>
    <t>歴史</t>
    <rPh sb="0" eb="2">
      <t>レキシ</t>
    </rPh>
    <phoneticPr fontId="11"/>
  </si>
  <si>
    <t>平安京</t>
  </si>
  <si>
    <t>ヴェニツィア共和国</t>
  </si>
  <si>
    <t>世界遺産</t>
    <rPh sb="0" eb="2">
      <t>セカイ</t>
    </rPh>
    <rPh sb="2" eb="4">
      <t>イサン</t>
    </rPh>
    <phoneticPr fontId="11"/>
  </si>
  <si>
    <t>1994年</t>
    <rPh sb="4" eb="5">
      <t>ネン</t>
    </rPh>
    <phoneticPr fontId="11"/>
  </si>
  <si>
    <t>古都京都の文化財</t>
    <rPh sb="0" eb="2">
      <t>コト</t>
    </rPh>
    <rPh sb="2" eb="4">
      <t>キョウト</t>
    </rPh>
    <rPh sb="5" eb="8">
      <t>ブンカザイ</t>
    </rPh>
    <phoneticPr fontId="11"/>
  </si>
  <si>
    <t>1987年</t>
    <rPh sb="4" eb="5">
      <t>ネン</t>
    </rPh>
    <phoneticPr fontId="11"/>
  </si>
  <si>
    <t>人口</t>
    <rPh sb="0" eb="2">
      <t>ジンコウ</t>
    </rPh>
    <phoneticPr fontId="11"/>
  </si>
  <si>
    <t>147万</t>
    <rPh sb="3" eb="4">
      <t>マン</t>
    </rPh>
    <phoneticPr fontId="11"/>
  </si>
  <si>
    <t>26万</t>
    <rPh sb="2" eb="3">
      <t>マン</t>
    </rPh>
    <phoneticPr fontId="11"/>
  </si>
  <si>
    <t>中京区</t>
    <rPh sb="0" eb="3">
      <t>ナカギョウク</t>
    </rPh>
    <phoneticPr fontId="11"/>
  </si>
  <si>
    <t>東山区</t>
    <rPh sb="0" eb="3">
      <t>ヒガシヤマク</t>
    </rPh>
    <phoneticPr fontId="11"/>
  </si>
  <si>
    <t>ホテル税等</t>
    <rPh sb="3" eb="4">
      <t>ゼイ</t>
    </rPh>
    <rPh sb="4" eb="5">
      <t>トウ</t>
    </rPh>
    <phoneticPr fontId="2"/>
  </si>
  <si>
    <t>年度</t>
    <rPh sb="0" eb="2">
      <t>ネンド</t>
    </rPh>
    <phoneticPr fontId="2"/>
  </si>
  <si>
    <t>総　数</t>
    <rPh sb="0" eb="1">
      <t>フサ</t>
    </rPh>
    <rPh sb="2" eb="3">
      <t>カズ</t>
    </rPh>
    <phoneticPr fontId="11"/>
  </si>
  <si>
    <t>道　　外　　客</t>
    <rPh sb="0" eb="1">
      <t>ミチ</t>
    </rPh>
    <rPh sb="3" eb="4">
      <t>ガイ</t>
    </rPh>
    <rPh sb="6" eb="7">
      <t>キャク</t>
    </rPh>
    <phoneticPr fontId="11"/>
  </si>
  <si>
    <t>道　　内　　客</t>
    <rPh sb="0" eb="1">
      <t>ミチ</t>
    </rPh>
    <rPh sb="3" eb="4">
      <t>ナイ</t>
    </rPh>
    <rPh sb="6" eb="7">
      <t>キャク</t>
    </rPh>
    <phoneticPr fontId="11"/>
  </si>
  <si>
    <t>日帰り客</t>
    <rPh sb="0" eb="2">
      <t>ヒガエ</t>
    </rPh>
    <rPh sb="3" eb="4">
      <t>キャク</t>
    </rPh>
    <phoneticPr fontId="11"/>
  </si>
  <si>
    <t>宿泊客</t>
    <rPh sb="0" eb="3">
      <t>シュクハクキャク</t>
    </rPh>
    <phoneticPr fontId="11"/>
  </si>
  <si>
    <t>台湾</t>
    <rPh sb="0" eb="2">
      <t>タイワン</t>
    </rPh>
    <phoneticPr fontId="11"/>
  </si>
  <si>
    <t>香港</t>
    <rPh sb="0" eb="2">
      <t>ホンコン</t>
    </rPh>
    <phoneticPr fontId="11"/>
  </si>
  <si>
    <t>韓国</t>
    <rPh sb="0" eb="2">
      <t>カンコク</t>
    </rPh>
    <phoneticPr fontId="11"/>
  </si>
  <si>
    <t>2011/2012</t>
    <phoneticPr fontId="2"/>
  </si>
  <si>
    <t>2014/2015</t>
    <phoneticPr fontId="2"/>
  </si>
  <si>
    <t>2005/2006</t>
    <phoneticPr fontId="2"/>
  </si>
  <si>
    <t>2013/2014</t>
    <phoneticPr fontId="2"/>
  </si>
  <si>
    <t xml:space="preserve"> </t>
    <phoneticPr fontId="2"/>
  </si>
  <si>
    <t>2009/2010</t>
    <phoneticPr fontId="2"/>
  </si>
  <si>
    <t>2010/2011</t>
    <phoneticPr fontId="2"/>
  </si>
  <si>
    <t>アイルランド</t>
    <phoneticPr fontId="2"/>
  </si>
  <si>
    <t>アイスランド</t>
    <phoneticPr fontId="2"/>
  </si>
  <si>
    <t>フィンランド</t>
    <phoneticPr fontId="2"/>
  </si>
  <si>
    <t>北海道</t>
    <rPh sb="0" eb="3">
      <t>ホッカイドウ</t>
    </rPh>
    <phoneticPr fontId="2"/>
  </si>
  <si>
    <t>アラスカ</t>
    <phoneticPr fontId="2"/>
  </si>
  <si>
    <t>人口　</t>
    <rPh sb="0" eb="2">
      <t>ジンコウ</t>
    </rPh>
    <phoneticPr fontId="2"/>
  </si>
  <si>
    <t>面積</t>
    <rPh sb="0" eb="2">
      <t>メンセキ</t>
    </rPh>
    <phoneticPr fontId="2"/>
  </si>
  <si>
    <t>出地域率、出国率</t>
    <rPh sb="0" eb="1">
      <t>デ</t>
    </rPh>
    <rPh sb="1" eb="3">
      <t>チイキ</t>
    </rPh>
    <rPh sb="3" eb="4">
      <t>リツ</t>
    </rPh>
    <rPh sb="5" eb="7">
      <t>シュッコク</t>
    </rPh>
    <rPh sb="7" eb="8">
      <t>リツ</t>
    </rPh>
    <phoneticPr fontId="2"/>
  </si>
  <si>
    <t>％</t>
  </si>
  <si>
    <t>地域外客（宿泊）</t>
    <rPh sb="0" eb="2">
      <t>チイキ</t>
    </rPh>
    <rPh sb="2" eb="4">
      <t>ガイキャク</t>
    </rPh>
    <rPh sb="5" eb="7">
      <t>シュクハク</t>
    </rPh>
    <phoneticPr fontId="2"/>
  </si>
  <si>
    <t>域外客訪問率　</t>
    <rPh sb="0" eb="1">
      <t>イキ</t>
    </rPh>
    <rPh sb="1" eb="2">
      <t>ガイ</t>
    </rPh>
    <rPh sb="2" eb="3">
      <t>キャク</t>
    </rPh>
    <rPh sb="3" eb="5">
      <t>ホウモン</t>
    </rPh>
    <rPh sb="5" eb="6">
      <t>リツ</t>
    </rPh>
    <phoneticPr fontId="2"/>
  </si>
  <si>
    <t>2006/2007</t>
    <phoneticPr fontId="2"/>
  </si>
  <si>
    <t>2007/2008</t>
    <phoneticPr fontId="2"/>
  </si>
  <si>
    <t>2008/2009</t>
    <phoneticPr fontId="2"/>
  </si>
  <si>
    <t>2012/2013</t>
    <phoneticPr fontId="2"/>
  </si>
  <si>
    <t>B/A</t>
    <phoneticPr fontId="2"/>
  </si>
  <si>
    <t>Sales tax revenues</t>
  </si>
  <si>
    <t>Lodging tax revenues</t>
  </si>
  <si>
    <t>Dockage/moorage revenues</t>
  </si>
  <si>
    <t>Alaska Railroad Corporation revenues</t>
  </si>
  <si>
    <t>Alaska Marine Highway System revenues</t>
  </si>
  <si>
    <t>Fish and Game licenses/tags</t>
  </si>
  <si>
    <t>Passenger Gambling Tax</t>
  </si>
  <si>
    <t>Vehicle rental tax</t>
  </si>
  <si>
    <t>OVERSEAS</t>
    <phoneticPr fontId="2"/>
  </si>
  <si>
    <t>GRAND TOTAL</t>
  </si>
  <si>
    <t>NEW YORK, NY</t>
  </si>
  <si>
    <t>MIAMI, FL</t>
  </si>
  <si>
    <t>LOS ANGELES, CA</t>
  </si>
  <si>
    <t>HONOLULU, HI</t>
  </si>
  <si>
    <t>SAN FRANCISCO, CA</t>
  </si>
  <si>
    <t>CHICAGO, IL</t>
  </si>
  <si>
    <t>NEWARK, NJ</t>
  </si>
  <si>
    <t>*</t>
  </si>
  <si>
    <t>1942-1945</t>
  </si>
  <si>
    <t>MCI</t>
    <phoneticPr fontId="11"/>
  </si>
  <si>
    <t>入域観光客数（総数）</t>
    <rPh sb="0" eb="1">
      <t>ニュウ</t>
    </rPh>
    <rPh sb="1" eb="2">
      <t>イキ</t>
    </rPh>
    <rPh sb="2" eb="5">
      <t>カンコウキャク</t>
    </rPh>
    <rPh sb="5" eb="6">
      <t>スウ</t>
    </rPh>
    <rPh sb="7" eb="9">
      <t>ソウスウ</t>
    </rPh>
    <phoneticPr fontId="11"/>
  </si>
  <si>
    <t>空路海路別内訳</t>
    <rPh sb="0" eb="2">
      <t>クウロ</t>
    </rPh>
    <rPh sb="2" eb="4">
      <t>カイロ</t>
    </rPh>
    <rPh sb="4" eb="5">
      <t>ベツ</t>
    </rPh>
    <rPh sb="5" eb="7">
      <t>ウチワケ</t>
    </rPh>
    <phoneticPr fontId="11"/>
  </si>
  <si>
    <t>国内客</t>
    <rPh sb="0" eb="2">
      <t>コクナイ</t>
    </rPh>
    <rPh sb="2" eb="3">
      <t>キャク</t>
    </rPh>
    <phoneticPr fontId="11"/>
  </si>
  <si>
    <t>外国客</t>
    <rPh sb="0" eb="3">
      <t>ガイコクキャク</t>
    </rPh>
    <phoneticPr fontId="11"/>
  </si>
  <si>
    <t>空路計</t>
    <rPh sb="0" eb="2">
      <t>クウロ</t>
    </rPh>
    <rPh sb="2" eb="3">
      <t>ケイ</t>
    </rPh>
    <phoneticPr fontId="11"/>
  </si>
  <si>
    <t>海路計</t>
    <rPh sb="0" eb="2">
      <t>カイロ</t>
    </rPh>
    <rPh sb="2" eb="3">
      <t>ケイ</t>
    </rPh>
    <phoneticPr fontId="11"/>
  </si>
  <si>
    <t xml:space="preserve"> </t>
    <phoneticPr fontId="2"/>
  </si>
  <si>
    <t>平均宿泊数</t>
    <rPh sb="0" eb="2">
      <t>ヘイキン</t>
    </rPh>
    <rPh sb="2" eb="4">
      <t>シュクハク</t>
    </rPh>
    <rPh sb="4" eb="5">
      <t>スウ</t>
    </rPh>
    <phoneticPr fontId="2"/>
  </si>
  <si>
    <t>人口</t>
    <rPh sb="0" eb="2">
      <t>ジンコウ</t>
    </rPh>
    <phoneticPr fontId="2"/>
  </si>
  <si>
    <t>nights</t>
    <phoneticPr fontId="2"/>
  </si>
  <si>
    <t>US$</t>
    <phoneticPr fontId="2"/>
  </si>
  <si>
    <t>ドイツ</t>
    <phoneticPr fontId="2"/>
  </si>
  <si>
    <t>加重平均</t>
    <phoneticPr fontId="2"/>
  </si>
  <si>
    <t>チェコ</t>
    <phoneticPr fontId="2"/>
  </si>
  <si>
    <t>ブルガリア</t>
    <phoneticPr fontId="2"/>
  </si>
  <si>
    <t>ウクライナ</t>
  </si>
  <si>
    <t>ボスニア・ヘルツェゴビナ</t>
  </si>
  <si>
    <t>モンテネグロ</t>
  </si>
  <si>
    <t>サンマリノ</t>
  </si>
  <si>
    <t>バルセロナ</t>
    <phoneticPr fontId="2"/>
  </si>
  <si>
    <t>マドリッド</t>
    <phoneticPr fontId="2"/>
  </si>
  <si>
    <t>ミュンヘン</t>
    <phoneticPr fontId="2"/>
  </si>
  <si>
    <t>ローマ</t>
    <phoneticPr fontId="2"/>
  </si>
  <si>
    <t>ウィーン</t>
    <phoneticPr fontId="2"/>
  </si>
  <si>
    <t>ベルリン</t>
    <phoneticPr fontId="2"/>
  </si>
  <si>
    <t>プラハ</t>
    <phoneticPr fontId="2"/>
  </si>
  <si>
    <t>パリ</t>
    <phoneticPr fontId="2"/>
  </si>
  <si>
    <t>イスタンブール</t>
    <phoneticPr fontId="2"/>
  </si>
  <si>
    <t>ロンドン</t>
    <phoneticPr fontId="2"/>
  </si>
  <si>
    <t>都市</t>
    <rPh sb="0" eb="2">
      <t>トシ</t>
    </rPh>
    <phoneticPr fontId="2"/>
  </si>
  <si>
    <t>うち交通費</t>
    <rPh sb="2" eb="4">
      <t>コウツウ</t>
    </rPh>
    <rPh sb="4" eb="5">
      <t>ヒ</t>
    </rPh>
    <phoneticPr fontId="2"/>
  </si>
  <si>
    <t>うち宿泊費</t>
    <rPh sb="2" eb="4">
      <t>シュクハク</t>
    </rPh>
    <rPh sb="4" eb="5">
      <t>ヒ</t>
    </rPh>
    <phoneticPr fontId="2"/>
  </si>
  <si>
    <t>EU28か国平均</t>
    <rPh sb="5" eb="6">
      <t>コク</t>
    </rPh>
    <rPh sb="6" eb="8">
      <t>ヘイキン</t>
    </rPh>
    <phoneticPr fontId="2"/>
  </si>
  <si>
    <t>宿泊数/トリップ</t>
    <rPh sb="0" eb="2">
      <t>シュクハク</t>
    </rPh>
    <rPh sb="2" eb="3">
      <t>スウ</t>
    </rPh>
    <phoneticPr fontId="2"/>
  </si>
  <si>
    <t>NA</t>
    <phoneticPr fontId="2"/>
  </si>
  <si>
    <t>年</t>
    <rPh sb="0" eb="1">
      <t>ネン</t>
    </rPh>
    <phoneticPr fontId="2"/>
  </si>
  <si>
    <t>収入額</t>
    <rPh sb="0" eb="2">
      <t>シュウニュウ</t>
    </rPh>
    <rPh sb="2" eb="3">
      <t>ガク</t>
    </rPh>
    <phoneticPr fontId="2"/>
  </si>
  <si>
    <t>バンコック</t>
    <phoneticPr fontId="2"/>
  </si>
  <si>
    <t>ロンドン</t>
    <phoneticPr fontId="2"/>
  </si>
  <si>
    <t>シンガポール</t>
    <phoneticPr fontId="2"/>
  </si>
  <si>
    <t>ドバイ</t>
    <phoneticPr fontId="2"/>
  </si>
  <si>
    <t>クアラルンプール</t>
    <phoneticPr fontId="2"/>
  </si>
  <si>
    <t>北京</t>
    <rPh sb="0" eb="2">
      <t>ペキン</t>
    </rPh>
    <phoneticPr fontId="2"/>
  </si>
  <si>
    <t>都市圏</t>
    <rPh sb="0" eb="3">
      <t>トシケン</t>
    </rPh>
    <phoneticPr fontId="2"/>
  </si>
  <si>
    <t>行政区</t>
    <rPh sb="0" eb="3">
      <t>ギョウセイク</t>
    </rPh>
    <phoneticPr fontId="2"/>
  </si>
  <si>
    <t>東京都</t>
    <rPh sb="0" eb="2">
      <t>トウキョウ</t>
    </rPh>
    <rPh sb="2" eb="3">
      <t>ト</t>
    </rPh>
    <phoneticPr fontId="2"/>
  </si>
  <si>
    <t>宿泊訪問客</t>
    <rPh sb="0" eb="2">
      <t>シュクハク</t>
    </rPh>
    <rPh sb="2" eb="5">
      <t>ホウモンキャク</t>
    </rPh>
    <phoneticPr fontId="2"/>
  </si>
  <si>
    <t>外国人</t>
    <rPh sb="0" eb="2">
      <t>ガイコク</t>
    </rPh>
    <rPh sb="2" eb="3">
      <t>ジン</t>
    </rPh>
    <phoneticPr fontId="2"/>
  </si>
  <si>
    <t>34.3（10.1都民）</t>
    <rPh sb="9" eb="11">
      <t>トミン</t>
    </rPh>
    <phoneticPr fontId="2"/>
  </si>
  <si>
    <t>訪日客の19.4%</t>
    <rPh sb="0" eb="2">
      <t>ホウニチ</t>
    </rPh>
    <rPh sb="2" eb="3">
      <t>キャク</t>
    </rPh>
    <phoneticPr fontId="2"/>
  </si>
  <si>
    <t>支出</t>
    <rPh sb="0" eb="2">
      <t>シシュツ</t>
    </rPh>
    <phoneticPr fontId="2"/>
  </si>
  <si>
    <t>世界遺産</t>
    <rPh sb="0" eb="2">
      <t>セカイ</t>
    </rPh>
    <rPh sb="2" eb="4">
      <t>イサン</t>
    </rPh>
    <phoneticPr fontId="2"/>
  </si>
  <si>
    <t>オリンピック開催年</t>
    <rPh sb="6" eb="8">
      <t>カイサイ</t>
    </rPh>
    <rPh sb="8" eb="9">
      <t>ネン</t>
    </rPh>
    <phoneticPr fontId="2"/>
  </si>
  <si>
    <t>初回万博開催年</t>
    <rPh sb="0" eb="2">
      <t>ショカイ</t>
    </rPh>
    <rPh sb="2" eb="4">
      <t>バンパク</t>
    </rPh>
    <rPh sb="4" eb="6">
      <t>カイサイ</t>
    </rPh>
    <rPh sb="6" eb="7">
      <t>ネン</t>
    </rPh>
    <phoneticPr fontId="2"/>
  </si>
  <si>
    <t>NA</t>
    <phoneticPr fontId="2"/>
  </si>
  <si>
    <t>2011/2012</t>
    <phoneticPr fontId="2"/>
  </si>
  <si>
    <t>2012/2013</t>
    <phoneticPr fontId="2"/>
  </si>
  <si>
    <t>2013/2014</t>
    <phoneticPr fontId="2"/>
  </si>
  <si>
    <t>Ocean Ranger Program</t>
    <phoneticPr fontId="2"/>
  </si>
  <si>
    <t>Commercial Passenger Vessel Environmental Compliance Program</t>
    <phoneticPr fontId="2"/>
  </si>
  <si>
    <t>2006/2007</t>
    <phoneticPr fontId="2"/>
  </si>
  <si>
    <t>2010/2011</t>
    <phoneticPr fontId="2"/>
  </si>
  <si>
    <t>2012/2013</t>
    <phoneticPr fontId="2"/>
  </si>
  <si>
    <t>2014/2015</t>
    <phoneticPr fontId="2"/>
  </si>
  <si>
    <t>2015/2016</t>
    <phoneticPr fontId="2"/>
  </si>
  <si>
    <t>2003/2004</t>
    <phoneticPr fontId="2"/>
  </si>
  <si>
    <t>2005/2006</t>
    <phoneticPr fontId="2"/>
  </si>
  <si>
    <t>2007/2008</t>
    <phoneticPr fontId="2"/>
  </si>
  <si>
    <t>　</t>
    <phoneticPr fontId="2"/>
  </si>
  <si>
    <t>2004/2005</t>
    <phoneticPr fontId="2"/>
  </si>
  <si>
    <t>2005/2006</t>
    <phoneticPr fontId="2"/>
  </si>
  <si>
    <t>2006/2007</t>
    <phoneticPr fontId="2"/>
  </si>
  <si>
    <t>2008/2009</t>
    <phoneticPr fontId="2"/>
  </si>
  <si>
    <t>2009/2010</t>
    <phoneticPr fontId="2"/>
  </si>
  <si>
    <t>2010/2011</t>
    <phoneticPr fontId="2"/>
  </si>
  <si>
    <t>2015/2016</t>
    <phoneticPr fontId="2"/>
  </si>
  <si>
    <t>2014年</t>
    <rPh sb="4" eb="5">
      <t>ネン</t>
    </rPh>
    <phoneticPr fontId="2"/>
  </si>
  <si>
    <t>2015年</t>
    <rPh sb="4" eb="5">
      <t>ネン</t>
    </rPh>
    <phoneticPr fontId="2"/>
  </si>
  <si>
    <t>2016年</t>
    <rPh sb="4" eb="5">
      <t>ネン</t>
    </rPh>
    <phoneticPr fontId="2"/>
  </si>
  <si>
    <t>260～280</t>
    <phoneticPr fontId="2"/>
  </si>
  <si>
    <t>ロサンジェルス</t>
    <phoneticPr fontId="2"/>
  </si>
  <si>
    <t>シカゴ</t>
    <phoneticPr fontId="2"/>
  </si>
  <si>
    <t>マイアミ</t>
    <phoneticPr fontId="2"/>
  </si>
  <si>
    <t>NYC（マンハッタン）</t>
    <phoneticPr fontId="2"/>
  </si>
  <si>
    <t>ワシントン</t>
    <phoneticPr fontId="2"/>
  </si>
  <si>
    <t>都市・地区名</t>
    <rPh sb="0" eb="2">
      <t>トシ</t>
    </rPh>
    <rPh sb="3" eb="5">
      <t>チク</t>
    </rPh>
    <rPh sb="5" eb="6">
      <t>メイ</t>
    </rPh>
    <phoneticPr fontId="2"/>
  </si>
  <si>
    <t>2015年　　　　　人口</t>
    <rPh sb="4" eb="5">
      <t>ネン</t>
    </rPh>
    <rPh sb="10" eb="12">
      <t>ジンコウ</t>
    </rPh>
    <phoneticPr fontId="2"/>
  </si>
  <si>
    <t>2010/2015　　　人口変化数</t>
    <rPh sb="12" eb="14">
      <t>ジンコウ</t>
    </rPh>
    <rPh sb="14" eb="16">
      <t>ヘンカ</t>
    </rPh>
    <rPh sb="16" eb="17">
      <t>スウ</t>
    </rPh>
    <phoneticPr fontId="2"/>
  </si>
  <si>
    <t>international migrationの増加数</t>
    <rPh sb="24" eb="27">
      <t>ゾウカスウ</t>
    </rPh>
    <phoneticPr fontId="2"/>
  </si>
  <si>
    <t>Commercial Passenger Vessel Tax</t>
    <phoneticPr fontId="2"/>
  </si>
  <si>
    <t>C/B</t>
    <phoneticPr fontId="2"/>
  </si>
  <si>
    <t>C/A</t>
    <phoneticPr fontId="2"/>
  </si>
  <si>
    <t>A</t>
    <phoneticPr fontId="2"/>
  </si>
  <si>
    <t>B</t>
    <phoneticPr fontId="2"/>
  </si>
  <si>
    <t>C</t>
    <phoneticPr fontId="2"/>
  </si>
  <si>
    <t>Saurce：http://statchatva.org/2016/04/18/age-and-migration-nyc/</t>
    <phoneticPr fontId="2"/>
  </si>
  <si>
    <t>City / district name</t>
  </si>
  <si>
    <t>Los Angeles</t>
  </si>
  <si>
    <t>Chicago</t>
  </si>
  <si>
    <t>Miami</t>
  </si>
  <si>
    <t>NYC (Manhattan)</t>
  </si>
  <si>
    <t>Washington</t>
  </si>
  <si>
    <t>2015　　　　　Population</t>
    <phoneticPr fontId="2"/>
  </si>
  <si>
    <t>Decrease number　of　domestic migration　</t>
    <phoneticPr fontId="2"/>
  </si>
  <si>
    <r>
      <t>2010/2015　</t>
    </r>
    <r>
      <rPr>
        <sz val="8"/>
        <color theme="1"/>
        <rFont val="ＭＳ Ｐゴシック"/>
        <family val="3"/>
        <charset val="128"/>
        <scheme val="minor"/>
      </rPr>
      <t>Population change number　　</t>
    </r>
    <r>
      <rPr>
        <sz val="11"/>
        <color theme="1"/>
        <rFont val="ＭＳ Ｐゴシック"/>
        <family val="2"/>
        <charset val="128"/>
        <scheme val="minor"/>
      </rPr>
      <t>　</t>
    </r>
    <phoneticPr fontId="2"/>
  </si>
  <si>
    <t>Increase　number　of　international migration</t>
    <phoneticPr fontId="2"/>
  </si>
  <si>
    <t>Table 11-2 Trends in Population and Immigration Countries in Major US Cities</t>
  </si>
  <si>
    <t>8.7（香港・マカオ日帰り含）</t>
    <rPh sb="4" eb="6">
      <t>ホンコン</t>
    </rPh>
    <rPh sb="10" eb="12">
      <t>ヒガエ</t>
    </rPh>
    <rPh sb="13" eb="14">
      <t>フク</t>
    </rPh>
    <phoneticPr fontId="2"/>
  </si>
  <si>
    <t>10億ドル</t>
    <rPh sb="2" eb="3">
      <t>オク</t>
    </rPh>
    <phoneticPr fontId="2"/>
  </si>
  <si>
    <t>2015実質GDP/人ドル</t>
    <rPh sb="4" eb="6">
      <t>ジッシツ</t>
    </rPh>
    <rPh sb="10" eb="11">
      <t>ニン</t>
    </rPh>
    <phoneticPr fontId="2"/>
  </si>
  <si>
    <t>キプロス</t>
  </si>
  <si>
    <t>チェコ共和国</t>
  </si>
  <si>
    <t>ブルガリア</t>
  </si>
  <si>
    <t>1泊当たり</t>
    <rPh sb="1" eb="2">
      <t>ハク</t>
    </rPh>
    <rPh sb="2" eb="3">
      <t>ア</t>
    </rPh>
    <phoneticPr fontId="2"/>
  </si>
  <si>
    <t>１トリップ当たり</t>
    <rPh sb="5" eb="6">
      <t>ア</t>
    </rPh>
    <phoneticPr fontId="2"/>
  </si>
  <si>
    <t>一トリップ当たり消費（ポンド）</t>
    <rPh sb="0" eb="1">
      <t>イチ</t>
    </rPh>
    <rPh sb="5" eb="6">
      <t>ア</t>
    </rPh>
    <rPh sb="8" eb="10">
      <t>ショウヒ</t>
    </rPh>
    <phoneticPr fontId="2"/>
  </si>
  <si>
    <t xml:space="preserve">宿泊数/訪問 </t>
    <rPh sb="0" eb="2">
      <t>シュクハク</t>
    </rPh>
    <rPh sb="2" eb="3">
      <t>スウ</t>
    </rPh>
    <rPh sb="4" eb="6">
      <t>ホウモン</t>
    </rPh>
    <phoneticPr fontId="2"/>
  </si>
  <si>
    <t>訪問数 (単位：千人)</t>
    <rPh sb="0" eb="2">
      <t>ホウモン</t>
    </rPh>
    <rPh sb="2" eb="3">
      <t>スウ</t>
    </rPh>
    <rPh sb="5" eb="7">
      <t>タンイ</t>
    </rPh>
    <rPh sb="8" eb="9">
      <t>セン</t>
    </rPh>
    <rPh sb="9" eb="10">
      <t>ニン</t>
    </rPh>
    <phoneticPr fontId="2"/>
  </si>
  <si>
    <t>百万人</t>
    <rPh sb="0" eb="3">
      <t>ヒャクマンニン</t>
    </rPh>
    <phoneticPr fontId="2"/>
  </si>
  <si>
    <t>百万人</t>
    <rPh sb="0" eb="3">
      <t>ヒャクマンニン</t>
    </rPh>
    <phoneticPr fontId="2"/>
  </si>
  <si>
    <t>ドル</t>
    <phoneticPr fontId="2"/>
  </si>
  <si>
    <t>794年</t>
    <rPh sb="3" eb="4">
      <t>ネン</t>
    </rPh>
    <phoneticPr fontId="11"/>
  </si>
  <si>
    <t>697年</t>
    <rPh sb="3" eb="4">
      <t>ネン</t>
    </rPh>
    <phoneticPr fontId="11"/>
  </si>
  <si>
    <r>
      <t>2011年から、3つ星で一人一晩3</t>
    </r>
    <r>
      <rPr>
        <sz val="10"/>
        <rFont val="ＭＳ Ｐゴシック"/>
        <family val="3"/>
        <charset val="128"/>
      </rPr>
      <t>€</t>
    </r>
    <rPh sb="4" eb="5">
      <t>ネン</t>
    </rPh>
    <rPh sb="10" eb="11">
      <t>ボシ</t>
    </rPh>
    <rPh sb="12" eb="14">
      <t>ヒトリ</t>
    </rPh>
    <rPh sb="14" eb="16">
      <t>ヒトバン</t>
    </rPh>
    <phoneticPr fontId="2"/>
  </si>
  <si>
    <t>百万ドル</t>
    <rPh sb="0" eb="2">
      <t>ヒャクマン</t>
    </rPh>
    <phoneticPr fontId="2"/>
  </si>
  <si>
    <t>注　北海道のGDPは内閣府発表の2013年名目値、為替レートは2015年世銀公式レート121.04円=6.23元=１ドル</t>
    <rPh sb="0" eb="1">
      <t>チュウ</t>
    </rPh>
    <rPh sb="2" eb="5">
      <t>ホッカイドウ</t>
    </rPh>
    <rPh sb="10" eb="12">
      <t>ナイカク</t>
    </rPh>
    <rPh sb="12" eb="13">
      <t>フ</t>
    </rPh>
    <rPh sb="13" eb="15">
      <t>ハッピョウ</t>
    </rPh>
    <rPh sb="20" eb="21">
      <t>ネン</t>
    </rPh>
    <rPh sb="21" eb="23">
      <t>メイモク</t>
    </rPh>
    <rPh sb="23" eb="24">
      <t>チ</t>
    </rPh>
    <phoneticPr fontId="2"/>
  </si>
  <si>
    <t>合計</t>
    <rPh sb="0" eb="2">
      <t>ゴウケイ</t>
    </rPh>
    <phoneticPr fontId="2"/>
  </si>
  <si>
    <t>domestic migrationの減少数</t>
    <rPh sb="19" eb="21">
      <t>ゲンショウ</t>
    </rPh>
    <rPh sb="21" eb="22">
      <t>カズ</t>
    </rPh>
    <phoneticPr fontId="2"/>
  </si>
  <si>
    <t>310百万ポンド</t>
    <rPh sb="3" eb="5">
      <t>ヒャクマン</t>
    </rPh>
    <phoneticPr fontId="2"/>
  </si>
  <si>
    <t>135百万ポンド</t>
    <rPh sb="3" eb="5">
      <t>ヒャクマン</t>
    </rPh>
    <phoneticPr fontId="2"/>
  </si>
  <si>
    <t>134百万ユーロ</t>
    <rPh sb="3" eb="5">
      <t>ヒャクマン</t>
    </rPh>
    <phoneticPr fontId="2"/>
  </si>
  <si>
    <t>99百万ユーロ</t>
    <rPh sb="2" eb="4">
      <t>ヒャクマン</t>
    </rPh>
    <phoneticPr fontId="2"/>
  </si>
  <si>
    <r>
      <rPr>
        <sz val="10"/>
        <rFont val="ＭＳ 明朝"/>
        <family val="1"/>
        <charset val="128"/>
      </rPr>
      <t>中止</t>
    </r>
    <rPh sb="0" eb="2">
      <t>チュウシ</t>
    </rPh>
    <phoneticPr fontId="11"/>
  </si>
  <si>
    <t>総トリップ数　　　　　　　千トリップ</t>
    <rPh sb="0" eb="1">
      <t>ソウ</t>
    </rPh>
    <rPh sb="5" eb="6">
      <t>スウ</t>
    </rPh>
    <rPh sb="13" eb="14">
      <t>セン</t>
    </rPh>
    <phoneticPr fontId="2"/>
  </si>
  <si>
    <t>日帰り比率　　　　　　　　　　％</t>
    <rPh sb="0" eb="2">
      <t>ヒガエ</t>
    </rPh>
    <rPh sb="3" eb="5">
      <t>ヒリツ</t>
    </rPh>
    <phoneticPr fontId="2"/>
  </si>
  <si>
    <t>休日等利用率　　　　　　　　　％</t>
    <rPh sb="0" eb="2">
      <t>キュウジツ</t>
    </rPh>
    <rPh sb="2" eb="3">
      <t>トウ</t>
    </rPh>
    <rPh sb="3" eb="6">
      <t>リヨウリツ</t>
    </rPh>
    <phoneticPr fontId="2"/>
  </si>
  <si>
    <t>黒河</t>
  </si>
  <si>
    <t>長春</t>
    <rPh sb="0" eb="1">
      <t>チョウ</t>
    </rPh>
    <rPh sb="1" eb="2">
      <t>ハル</t>
    </rPh>
    <phoneticPr fontId="2"/>
  </si>
  <si>
    <t>延辺朝鮮族自治州</t>
  </si>
  <si>
    <t>瀋陽</t>
    <rPh sb="0" eb="2">
      <t>シンヨウ</t>
    </rPh>
    <phoneticPr fontId="2"/>
  </si>
  <si>
    <t>大連</t>
    <rPh sb="0" eb="2">
      <t>ダイレン</t>
    </rPh>
    <phoneticPr fontId="2"/>
  </si>
  <si>
    <t>丹東</t>
    <rPh sb="0" eb="1">
      <t>タン</t>
    </rPh>
    <rPh sb="1" eb="2">
      <t>ヒガシ</t>
    </rPh>
    <phoneticPr fontId="2"/>
  </si>
  <si>
    <t>フフホト</t>
    <phoneticPr fontId="2"/>
  </si>
  <si>
    <t>昆明</t>
    <rPh sb="0" eb="2">
      <t>コンメイ</t>
    </rPh>
    <phoneticPr fontId="2"/>
  </si>
  <si>
    <t>麗江</t>
    <rPh sb="0" eb="2">
      <t>レイコウ</t>
    </rPh>
    <phoneticPr fontId="2"/>
  </si>
  <si>
    <t>文山族苗族自治州</t>
    <rPh sb="0" eb="1">
      <t>ブン</t>
    </rPh>
    <rPh sb="1" eb="2">
      <t>ヤマ</t>
    </rPh>
    <rPh sb="2" eb="3">
      <t>ゾク</t>
    </rPh>
    <rPh sb="3" eb="4">
      <t>ナエ</t>
    </rPh>
    <rPh sb="4" eb="5">
      <t>ゾク</t>
    </rPh>
    <rPh sb="5" eb="7">
      <t>ジチ</t>
    </rPh>
    <rPh sb="7" eb="8">
      <t>シュウ</t>
    </rPh>
    <phoneticPr fontId="2"/>
  </si>
  <si>
    <t>シーサンパンナタイ族自治区</t>
    <rPh sb="9" eb="10">
      <t>ゾク</t>
    </rPh>
    <rPh sb="10" eb="13">
      <t>ジチク</t>
    </rPh>
    <phoneticPr fontId="2"/>
  </si>
  <si>
    <t>トゥルファン</t>
    <phoneticPr fontId="2"/>
  </si>
  <si>
    <t>カシュガル</t>
    <phoneticPr fontId="2"/>
  </si>
  <si>
    <t>ウルムチ</t>
    <phoneticPr fontId="2"/>
  </si>
  <si>
    <t>成都</t>
    <rPh sb="0" eb="2">
      <t>セイト</t>
    </rPh>
    <phoneticPr fontId="2"/>
  </si>
  <si>
    <t>重慶</t>
    <rPh sb="0" eb="2">
      <t>ジュウケイ</t>
    </rPh>
    <phoneticPr fontId="2"/>
  </si>
  <si>
    <t>黔南布依族苗族自治州</t>
  </si>
  <si>
    <t>桂林</t>
    <rPh sb="0" eb="2">
      <t>ケイリン</t>
    </rPh>
    <phoneticPr fontId="2"/>
  </si>
  <si>
    <t>蘇州</t>
    <rPh sb="0" eb="2">
      <t>ソシュウ</t>
    </rPh>
    <phoneticPr fontId="2"/>
  </si>
  <si>
    <t>青島</t>
    <rPh sb="0" eb="2">
      <t>チンタオ</t>
    </rPh>
    <phoneticPr fontId="2"/>
  </si>
  <si>
    <t>済南</t>
    <rPh sb="0" eb="2">
      <t>サイナン</t>
    </rPh>
    <phoneticPr fontId="2"/>
  </si>
  <si>
    <t>上海</t>
    <rPh sb="0" eb="2">
      <t>シャンハイ</t>
    </rPh>
    <phoneticPr fontId="2"/>
  </si>
  <si>
    <t>天津</t>
    <rPh sb="0" eb="2">
      <t>テンシン</t>
    </rPh>
    <phoneticPr fontId="2"/>
  </si>
  <si>
    <t>武漢</t>
    <rPh sb="0" eb="2">
      <t>ブカン</t>
    </rPh>
    <phoneticPr fontId="2"/>
  </si>
  <si>
    <t>厦門</t>
    <rPh sb="0" eb="2">
      <t>アモイ</t>
    </rPh>
    <phoneticPr fontId="2"/>
  </si>
  <si>
    <t>南京</t>
    <rPh sb="0" eb="2">
      <t>ナンキン</t>
    </rPh>
    <phoneticPr fontId="2"/>
  </si>
  <si>
    <t>ハルピン</t>
    <phoneticPr fontId="2"/>
  </si>
  <si>
    <t>黒竜江省</t>
    <rPh sb="0" eb="3">
      <t>コクリュウコウ</t>
    </rPh>
    <rPh sb="3" eb="4">
      <t>ショウ</t>
    </rPh>
    <phoneticPr fontId="2"/>
  </si>
  <si>
    <t>吉林省</t>
    <rPh sb="0" eb="2">
      <t>キツリン</t>
    </rPh>
    <rPh sb="2" eb="3">
      <t>ショウ</t>
    </rPh>
    <phoneticPr fontId="2"/>
  </si>
  <si>
    <t>遼寧省</t>
    <rPh sb="0" eb="3">
      <t>リョウネイショウ</t>
    </rPh>
    <phoneticPr fontId="2"/>
  </si>
  <si>
    <t>雲南省</t>
    <rPh sb="0" eb="3">
      <t>ウンナンショウ</t>
    </rPh>
    <phoneticPr fontId="2"/>
  </si>
  <si>
    <t>新疆ウイグル</t>
    <rPh sb="0" eb="2">
      <t>シンキョウ</t>
    </rPh>
    <phoneticPr fontId="2"/>
  </si>
  <si>
    <t>内モンゴル</t>
    <rPh sb="0" eb="1">
      <t>ウチ</t>
    </rPh>
    <phoneticPr fontId="2"/>
  </si>
  <si>
    <t>チベット</t>
    <phoneticPr fontId="2"/>
  </si>
  <si>
    <t>広西チワン族自治区</t>
  </si>
  <si>
    <t>江蘇省</t>
    <rPh sb="0" eb="3">
      <t>コウソショウ</t>
    </rPh>
    <phoneticPr fontId="2"/>
  </si>
  <si>
    <t>山東省</t>
    <rPh sb="0" eb="2">
      <t>サントウ</t>
    </rPh>
    <rPh sb="2" eb="3">
      <t>ショウ</t>
    </rPh>
    <phoneticPr fontId="2"/>
  </si>
  <si>
    <t>湖北省</t>
    <rPh sb="0" eb="3">
      <t>コホクショウ</t>
    </rPh>
    <phoneticPr fontId="2"/>
  </si>
  <si>
    <t>福建省</t>
    <rPh sb="0" eb="3">
      <t>フッケンショウ</t>
    </rPh>
    <phoneticPr fontId="2"/>
  </si>
  <si>
    <t>広東省</t>
    <rPh sb="0" eb="3">
      <t>カントンショウ</t>
    </rPh>
    <phoneticPr fontId="2"/>
  </si>
  <si>
    <t>中山</t>
    <rPh sb="0" eb="2">
      <t>チュウザン</t>
    </rPh>
    <phoneticPr fontId="2"/>
  </si>
  <si>
    <t>東莞</t>
  </si>
  <si>
    <t>江門</t>
    <rPh sb="0" eb="1">
      <t>コウ</t>
    </rPh>
    <rPh sb="1" eb="2">
      <t>カド</t>
    </rPh>
    <phoneticPr fontId="2"/>
  </si>
  <si>
    <t>綏芬河*</t>
    <phoneticPr fontId="2"/>
  </si>
  <si>
    <t>シガツェ県*</t>
    <rPh sb="4" eb="5">
      <t>ケン</t>
    </rPh>
    <phoneticPr fontId="2"/>
  </si>
  <si>
    <t>ナクチュ市*</t>
    <phoneticPr fontId="2"/>
  </si>
  <si>
    <t>涼山イ族自治州*</t>
    <phoneticPr fontId="2"/>
  </si>
  <si>
    <t>ラサ**</t>
    <phoneticPr fontId="2"/>
  </si>
  <si>
    <t>四川省</t>
    <rPh sb="0" eb="2">
      <t>シセン</t>
    </rPh>
    <rPh sb="2" eb="3">
      <t>ショウ</t>
    </rPh>
    <phoneticPr fontId="2"/>
  </si>
  <si>
    <t>貴州省</t>
    <rPh sb="0" eb="2">
      <t>キシュウ</t>
    </rPh>
    <rPh sb="2" eb="3">
      <t>ショウ</t>
    </rPh>
    <phoneticPr fontId="2"/>
  </si>
  <si>
    <t>人口(百万人）</t>
    <rPh sb="0" eb="2">
      <t>ジンコウ</t>
    </rPh>
    <rPh sb="3" eb="6">
      <t>ヒャクマンニン</t>
    </rPh>
    <phoneticPr fontId="2"/>
  </si>
  <si>
    <t>2018年から予定　200～1000円</t>
    <rPh sb="4" eb="5">
      <t>ネン</t>
    </rPh>
    <rPh sb="7" eb="9">
      <t>ヨテイ</t>
    </rPh>
    <rPh sb="18" eb="19">
      <t>エン</t>
    </rPh>
    <phoneticPr fontId="2"/>
  </si>
  <si>
    <t>5.8万人</t>
    <rPh sb="3" eb="4">
      <t>マン</t>
    </rPh>
    <rPh sb="4" eb="5">
      <t>ニン</t>
    </rPh>
    <phoneticPr fontId="2"/>
  </si>
  <si>
    <t>　　　　　　　　表７－９　　　地域別シンガポール国際到着旅客数の推移　　　　(単位：万人）</t>
    <rPh sb="8" eb="9">
      <t>ヒョウ</t>
    </rPh>
    <rPh sb="15" eb="17">
      <t>チイキ</t>
    </rPh>
    <rPh sb="17" eb="18">
      <t>ベツ</t>
    </rPh>
    <rPh sb="24" eb="26">
      <t>コクサイ</t>
    </rPh>
    <rPh sb="26" eb="28">
      <t>トウチャク</t>
    </rPh>
    <rPh sb="28" eb="31">
      <t>リョカクスウ</t>
    </rPh>
    <rPh sb="32" eb="34">
      <t>スイイ</t>
    </rPh>
    <rPh sb="39" eb="41">
      <t>タンイ</t>
    </rPh>
    <rPh sb="42" eb="44">
      <t>マンニン</t>
    </rPh>
    <phoneticPr fontId="40"/>
  </si>
  <si>
    <t>ヴェニツィアとその潟</t>
    <rPh sb="9" eb="10">
      <t>カタ</t>
    </rPh>
    <phoneticPr fontId="11"/>
  </si>
  <si>
    <t>ヴェネツィア　本島</t>
    <rPh sb="7" eb="9">
      <t>ホントウ</t>
    </rPh>
    <phoneticPr fontId="2"/>
  </si>
  <si>
    <r>
      <t xml:space="preserve">105,306人 </t>
    </r>
    <r>
      <rPr>
        <sz val="10.5"/>
        <color rgb="FF6A6A6A"/>
        <rFont val="ＭＳ 明朝"/>
        <family val="1"/>
        <charset val="128"/>
      </rPr>
      <t xml:space="preserve">面積 </t>
    </r>
    <r>
      <rPr>
        <sz val="10.5"/>
        <color rgb="FF545454"/>
        <rFont val="ＭＳ 明朝"/>
        <family val="1"/>
        <charset val="128"/>
      </rPr>
      <t>7km²</t>
    </r>
    <phoneticPr fontId="2"/>
  </si>
  <si>
    <t>Shopping</t>
    <phoneticPr fontId="2"/>
  </si>
  <si>
    <t>Gaming</t>
    <phoneticPr fontId="2"/>
  </si>
  <si>
    <t>Transit</t>
    <phoneticPr fontId="2"/>
  </si>
  <si>
    <t>2016年</t>
    <rPh sb="4" eb="5">
      <t>ネン</t>
    </rPh>
    <phoneticPr fontId="2"/>
  </si>
  <si>
    <r>
      <t>Km</t>
    </r>
    <r>
      <rPr>
        <vertAlign val="superscript"/>
        <sz val="10.5"/>
        <color theme="1"/>
        <rFont val="ＭＳ 明朝"/>
        <family val="1"/>
        <charset val="128"/>
      </rPr>
      <t>2</t>
    </r>
  </si>
  <si>
    <t>北京直轄市</t>
    <rPh sb="0" eb="2">
      <t>ペキン</t>
    </rPh>
    <rPh sb="2" eb="5">
      <t>チョッカツシ</t>
    </rPh>
    <phoneticPr fontId="2"/>
  </si>
  <si>
    <t>ソウル特別市</t>
    <rPh sb="3" eb="5">
      <t>トクベツ</t>
    </rPh>
    <rPh sb="5" eb="6">
      <t>シ</t>
    </rPh>
    <phoneticPr fontId="2"/>
  </si>
  <si>
    <t>（グレーターロンドン）</t>
    <phoneticPr fontId="2"/>
  </si>
  <si>
    <t>（グレーターパリ）</t>
    <phoneticPr fontId="2"/>
  </si>
  <si>
    <t>（NYC）</t>
    <phoneticPr fontId="2"/>
  </si>
  <si>
    <t>（上記の調査時点等）</t>
    <rPh sb="1" eb="3">
      <t>ジョウキ</t>
    </rPh>
    <rPh sb="4" eb="6">
      <t>チョウサ</t>
    </rPh>
    <rPh sb="6" eb="8">
      <t>ジテン</t>
    </rPh>
    <rPh sb="8" eb="9">
      <t>ナド</t>
    </rPh>
    <phoneticPr fontId="2"/>
  </si>
  <si>
    <t>1948年　2012年</t>
    <rPh sb="4" eb="5">
      <t>ネン</t>
    </rPh>
    <rPh sb="10" eb="11">
      <t>ネン</t>
    </rPh>
    <phoneticPr fontId="2"/>
  </si>
  <si>
    <t xml:space="preserve">1900年　1924年 </t>
    <rPh sb="4" eb="5">
      <t>ネン</t>
    </rPh>
    <rPh sb="10" eb="11">
      <t>ネン</t>
    </rPh>
    <phoneticPr fontId="2"/>
  </si>
  <si>
    <t>1851年</t>
    <rPh sb="4" eb="5">
      <t>ネン</t>
    </rPh>
    <phoneticPr fontId="2"/>
  </si>
  <si>
    <t>1855年</t>
    <rPh sb="4" eb="5">
      <t>ネン</t>
    </rPh>
    <phoneticPr fontId="2"/>
  </si>
  <si>
    <t>1964年</t>
    <rPh sb="4" eb="5">
      <t>ネン</t>
    </rPh>
    <phoneticPr fontId="2"/>
  </si>
  <si>
    <t>2008年</t>
    <rPh sb="4" eb="5">
      <t>ネン</t>
    </rPh>
    <phoneticPr fontId="2"/>
  </si>
  <si>
    <t>1988年</t>
    <rPh sb="4" eb="5">
      <t>ネン</t>
    </rPh>
    <phoneticPr fontId="2"/>
  </si>
  <si>
    <t>1987年　故宮</t>
    <rPh sb="4" eb="5">
      <t>ネン</t>
    </rPh>
    <rPh sb="6" eb="8">
      <t>コキュウ</t>
    </rPh>
    <phoneticPr fontId="2"/>
  </si>
  <si>
    <t>1987年　周口店</t>
    <rPh sb="4" eb="5">
      <t>ネン</t>
    </rPh>
    <rPh sb="6" eb="9">
      <t>シュウコウテン</t>
    </rPh>
    <phoneticPr fontId="2"/>
  </si>
  <si>
    <t>1998年　天壇</t>
    <rPh sb="4" eb="5">
      <t>ネン</t>
    </rPh>
    <rPh sb="6" eb="7">
      <t>テン</t>
    </rPh>
    <rPh sb="7" eb="8">
      <t>ダン</t>
    </rPh>
    <phoneticPr fontId="2"/>
  </si>
  <si>
    <t>1998年　頤和園</t>
    <rPh sb="4" eb="5">
      <t>ネン</t>
    </rPh>
    <rPh sb="6" eb="9">
      <t>イワエン</t>
    </rPh>
    <phoneticPr fontId="2"/>
  </si>
  <si>
    <t>1997年　昌徳宮</t>
    <rPh sb="4" eb="5">
      <t>ネン</t>
    </rPh>
    <rPh sb="6" eb="9">
      <t>ショウトクキュウ</t>
    </rPh>
    <phoneticPr fontId="2"/>
  </si>
  <si>
    <t>1995年　宗廟</t>
    <rPh sb="4" eb="5">
      <t>ネン</t>
    </rPh>
    <rPh sb="6" eb="8">
      <t>ソウビョウ</t>
    </rPh>
    <phoneticPr fontId="2"/>
  </si>
  <si>
    <t>1984年　自由の女神</t>
    <rPh sb="4" eb="5">
      <t>ネン</t>
    </rPh>
    <rPh sb="6" eb="8">
      <t>ジユウ</t>
    </rPh>
    <rPh sb="9" eb="11">
      <t>メガミ</t>
    </rPh>
    <phoneticPr fontId="2"/>
  </si>
  <si>
    <t>1991年　セーヌ河岸</t>
    <rPh sb="4" eb="5">
      <t>ネン</t>
    </rPh>
    <rPh sb="9" eb="11">
      <t>カガン</t>
    </rPh>
    <phoneticPr fontId="2"/>
  </si>
  <si>
    <t>1988年　ロンドン塔</t>
    <rPh sb="4" eb="5">
      <t>ネン</t>
    </rPh>
    <rPh sb="10" eb="11">
      <t>トウ</t>
    </rPh>
    <phoneticPr fontId="2"/>
  </si>
  <si>
    <t>1987年　ウェストミンスター宮殿等</t>
    <rPh sb="4" eb="5">
      <t>ネン</t>
    </rPh>
    <rPh sb="15" eb="17">
      <t>キュウデン</t>
    </rPh>
    <rPh sb="17" eb="18">
      <t>トウ</t>
    </rPh>
    <phoneticPr fontId="2"/>
  </si>
  <si>
    <t>2011年　小笠原諸島</t>
    <rPh sb="4" eb="5">
      <t>ネン</t>
    </rPh>
    <rPh sb="6" eb="9">
      <t>オガサワラ</t>
    </rPh>
    <rPh sb="9" eb="11">
      <t>ショトウ</t>
    </rPh>
    <phoneticPr fontId="2"/>
  </si>
  <si>
    <t>2016年　国立西洋美術館</t>
    <rPh sb="4" eb="5">
      <t>ネン</t>
    </rPh>
    <rPh sb="6" eb="8">
      <t>コクリツ</t>
    </rPh>
    <rPh sb="8" eb="10">
      <t>セイヨウ</t>
    </rPh>
    <rPh sb="10" eb="13">
      <t>ビジュツカン</t>
    </rPh>
    <phoneticPr fontId="2"/>
  </si>
  <si>
    <t>欧州（伊除く）計</t>
    <rPh sb="0" eb="2">
      <t>オウシュウ</t>
    </rPh>
    <rPh sb="3" eb="4">
      <t>イ</t>
    </rPh>
    <rPh sb="4" eb="5">
      <t>ノゾ</t>
    </rPh>
    <rPh sb="7" eb="8">
      <t>ケイ</t>
    </rPh>
    <phoneticPr fontId="2"/>
  </si>
  <si>
    <t>自国民</t>
    <rPh sb="0" eb="3">
      <t>ジコクミン</t>
    </rPh>
    <phoneticPr fontId="2"/>
  </si>
  <si>
    <t>ヴェニツィア</t>
    <phoneticPr fontId="2"/>
  </si>
  <si>
    <t>宿泊客2015年</t>
    <rPh sb="0" eb="2">
      <t>シュクハク</t>
    </rPh>
    <rPh sb="7" eb="8">
      <t>ネン</t>
    </rPh>
    <phoneticPr fontId="2"/>
  </si>
  <si>
    <t>外客</t>
    <rPh sb="0" eb="2">
      <t>ガイキャク</t>
    </rPh>
    <phoneticPr fontId="11"/>
  </si>
  <si>
    <t>316万人（318万人）違法民泊含まず</t>
    <rPh sb="3" eb="4">
      <t>マン</t>
    </rPh>
    <rPh sb="4" eb="5">
      <t>ニン</t>
    </rPh>
    <rPh sb="12" eb="14">
      <t>イホウ</t>
    </rPh>
    <rPh sb="14" eb="16">
      <t>ミンパク</t>
    </rPh>
    <rPh sb="16" eb="17">
      <t>フク</t>
    </rPh>
    <phoneticPr fontId="2"/>
  </si>
  <si>
    <t>353万人　879万泊</t>
    <rPh sb="3" eb="5">
      <t>マンニン</t>
    </rPh>
    <rPh sb="9" eb="10">
      <t>マン</t>
    </rPh>
    <rPh sb="10" eb="11">
      <t>ハク</t>
    </rPh>
    <phoneticPr fontId="2"/>
  </si>
  <si>
    <t>（2016年）</t>
    <phoneticPr fontId="2"/>
  </si>
  <si>
    <t>1097万人（1046万人）違法民泊含まず</t>
    <rPh sb="14" eb="16">
      <t>イホウ</t>
    </rPh>
    <rPh sb="16" eb="18">
      <t>ミンパク</t>
    </rPh>
    <rPh sb="18" eb="19">
      <t>フク</t>
    </rPh>
    <phoneticPr fontId="2"/>
  </si>
  <si>
    <t>60万人　139万泊</t>
    <rPh sb="2" eb="4">
      <t>マンニン</t>
    </rPh>
    <rPh sb="8" eb="10">
      <t>マンハク</t>
    </rPh>
    <phoneticPr fontId="2"/>
  </si>
  <si>
    <t>日帰人数2015年（2016年）</t>
    <rPh sb="0" eb="2">
      <t>ヒガエ</t>
    </rPh>
    <rPh sb="2" eb="3">
      <t>ニン</t>
    </rPh>
    <rPh sb="3" eb="4">
      <t>カズ</t>
    </rPh>
    <phoneticPr fontId="11"/>
  </si>
  <si>
    <t>宿泊のうち民泊その他に265万泊97万人。　旅客船は千隻寄港し、175万人訪問</t>
    <rPh sb="0" eb="2">
      <t>シュクハク</t>
    </rPh>
    <rPh sb="5" eb="7">
      <t>ミンパク</t>
    </rPh>
    <rPh sb="9" eb="10">
      <t>タ</t>
    </rPh>
    <rPh sb="14" eb="15">
      <t>マン</t>
    </rPh>
    <rPh sb="15" eb="16">
      <t>ハク</t>
    </rPh>
    <rPh sb="18" eb="20">
      <t>マンニン</t>
    </rPh>
    <rPh sb="22" eb="25">
      <t>リョカクセン</t>
    </rPh>
    <rPh sb="26" eb="28">
      <t>センセキ</t>
    </rPh>
    <rPh sb="28" eb="30">
      <t>キコウ</t>
    </rPh>
    <rPh sb="35" eb="37">
      <t>マンニン</t>
    </rPh>
    <rPh sb="37" eb="39">
      <t>ホウモン</t>
    </rPh>
    <phoneticPr fontId="2"/>
  </si>
  <si>
    <t>4156万人（3764万人）</t>
    <phoneticPr fontId="2"/>
  </si>
  <si>
    <t xml:space="preserve">5.17km² </t>
    <phoneticPr fontId="2"/>
  </si>
  <si>
    <t xml:space="preserve"> 38,490人 面積 7.48km²</t>
    <phoneticPr fontId="2"/>
  </si>
  <si>
    <t>166万人（343万人）</t>
    <phoneticPr fontId="2"/>
  </si>
  <si>
    <t>2015年</t>
    <rPh sb="4" eb="5">
      <t>ネン</t>
    </rPh>
    <phoneticPr fontId="2"/>
  </si>
  <si>
    <t>2016年</t>
    <rPh sb="4" eb="5">
      <t>ネン</t>
    </rPh>
    <phoneticPr fontId="2"/>
  </si>
  <si>
    <t>平均宿泊数</t>
    <rPh sb="0" eb="2">
      <t>ヘイキン</t>
    </rPh>
    <rPh sb="2" eb="4">
      <t>シュクハク</t>
    </rPh>
    <rPh sb="4" eb="5">
      <t>スウ</t>
    </rPh>
    <phoneticPr fontId="2"/>
  </si>
  <si>
    <t>出典：観光庁平成27年、28年「訪日外国人消費動向調査」</t>
    <rPh sb="0" eb="2">
      <t>シュッテン</t>
    </rPh>
    <rPh sb="3" eb="6">
      <t>カンコウチョウ</t>
    </rPh>
    <rPh sb="6" eb="8">
      <t>ヘイセイ</t>
    </rPh>
    <rPh sb="10" eb="11">
      <t>ネン</t>
    </rPh>
    <rPh sb="14" eb="15">
      <t>ネン</t>
    </rPh>
    <rPh sb="16" eb="18">
      <t>ホウニチ</t>
    </rPh>
    <rPh sb="18" eb="20">
      <t>ガイコク</t>
    </rPh>
    <rPh sb="20" eb="21">
      <t>ジン</t>
    </rPh>
    <rPh sb="21" eb="23">
      <t>ショウヒ</t>
    </rPh>
    <rPh sb="23" eb="25">
      <t>ドウコウ</t>
    </rPh>
    <rPh sb="25" eb="27">
      <t>チョウサ</t>
    </rPh>
    <phoneticPr fontId="2"/>
  </si>
  <si>
    <t>宿泊数</t>
    <rPh sb="0" eb="2">
      <t>シュクハク</t>
    </rPh>
    <rPh sb="2" eb="3">
      <t>スウ</t>
    </rPh>
    <phoneticPr fontId="2"/>
  </si>
  <si>
    <t>日本人宿泊</t>
    <rPh sb="0" eb="3">
      <t>ニホンジン</t>
    </rPh>
    <rPh sb="3" eb="5">
      <t>シュクハク</t>
    </rPh>
    <phoneticPr fontId="2"/>
  </si>
  <si>
    <t>日本人日帰り</t>
    <rPh sb="0" eb="3">
      <t>ニホンジン</t>
    </rPh>
    <rPh sb="3" eb="5">
      <t>ヒガエ</t>
    </rPh>
    <phoneticPr fontId="2"/>
  </si>
  <si>
    <t>中国</t>
    <rPh sb="0" eb="2">
      <t>チュウゴク</t>
    </rPh>
    <phoneticPr fontId="11"/>
  </si>
  <si>
    <t>総　　数</t>
    <rPh sb="0" eb="1">
      <t>フサ</t>
    </rPh>
    <rPh sb="3" eb="4">
      <t>カズ</t>
    </rPh>
    <phoneticPr fontId="11"/>
  </si>
  <si>
    <t>約2000</t>
    <rPh sb="0" eb="1">
      <t>ヤク</t>
    </rPh>
    <phoneticPr fontId="2"/>
  </si>
  <si>
    <t>豪州</t>
    <rPh sb="0" eb="2">
      <t>ゴウシュウ</t>
    </rPh>
    <phoneticPr fontId="2"/>
  </si>
  <si>
    <t>　　　　</t>
    <phoneticPr fontId="11"/>
  </si>
  <si>
    <t>2009年</t>
    <rPh sb="4" eb="5">
      <t>ネン</t>
    </rPh>
    <phoneticPr fontId="2"/>
  </si>
  <si>
    <t>2015年名目GDP/人</t>
    <rPh sb="4" eb="5">
      <t>ネン</t>
    </rPh>
    <rPh sb="5" eb="7">
      <t>メイモク</t>
    </rPh>
    <rPh sb="11" eb="12">
      <t>ニン</t>
    </rPh>
    <phoneticPr fontId="2"/>
  </si>
  <si>
    <t>ニューヨーク市</t>
    <rPh sb="6" eb="7">
      <t>シ</t>
    </rPh>
    <phoneticPr fontId="2"/>
  </si>
  <si>
    <t>ソウル</t>
    <phoneticPr fontId="2"/>
  </si>
  <si>
    <t>東京</t>
    <rPh sb="0" eb="2">
      <t>トウキョウ</t>
    </rPh>
    <phoneticPr fontId="2"/>
  </si>
  <si>
    <t>ドバイ</t>
    <phoneticPr fontId="2"/>
  </si>
  <si>
    <t>ニューヨーク</t>
    <phoneticPr fontId="2"/>
  </si>
  <si>
    <t>ロンドン</t>
    <phoneticPr fontId="2"/>
  </si>
  <si>
    <t>シンガポール</t>
    <phoneticPr fontId="2"/>
  </si>
  <si>
    <t>バンコック</t>
    <phoneticPr fontId="2"/>
  </si>
  <si>
    <t>パリ</t>
    <phoneticPr fontId="2"/>
  </si>
  <si>
    <t>台北</t>
    <rPh sb="0" eb="2">
      <t>タイペイ</t>
    </rPh>
    <phoneticPr fontId="2"/>
  </si>
  <si>
    <t>ソウル</t>
    <phoneticPr fontId="2"/>
  </si>
  <si>
    <t>バルセロナ</t>
    <phoneticPr fontId="2"/>
  </si>
  <si>
    <t>出典：Mastercard　Global　Destination　Cities　Index　September 26, 2017</t>
    <rPh sb="0" eb="2">
      <t>シュッテン</t>
    </rPh>
    <phoneticPr fontId="2"/>
  </si>
  <si>
    <t>　　　　　　　　　　2016年　都市別宿泊外客支出額　　　(単位：10億ドル）</t>
    <rPh sb="21" eb="23">
      <t>ガイキャク</t>
    </rPh>
    <rPh sb="23" eb="26">
      <t>シシュツガク</t>
    </rPh>
    <rPh sb="30" eb="32">
      <t>タンイ</t>
    </rPh>
    <rPh sb="35" eb="36">
      <t>オク</t>
    </rPh>
    <phoneticPr fontId="2"/>
  </si>
  <si>
    <t>出典：European Cities Marketing Benchmarking Report 2017　都市ごとに統計方法に違いがある。</t>
    <rPh sb="0" eb="2">
      <t>シュッテン</t>
    </rPh>
    <phoneticPr fontId="2"/>
  </si>
  <si>
    <t>2016年平均消費額</t>
    <rPh sb="4" eb="5">
      <t>ネン</t>
    </rPh>
    <rPh sb="5" eb="7">
      <t>ヘイキン</t>
    </rPh>
    <rPh sb="7" eb="9">
      <t>ショウヒ</t>
    </rPh>
    <rPh sb="9" eb="10">
      <t>ガク</t>
    </rPh>
    <phoneticPr fontId="2"/>
  </si>
  <si>
    <t>2016年平均宿泊数</t>
    <rPh sb="4" eb="5">
      <t>ネン</t>
    </rPh>
    <rPh sb="5" eb="7">
      <t>ヘイキン</t>
    </rPh>
    <rPh sb="7" eb="9">
      <t>シュクハク</t>
    </rPh>
    <rPh sb="9" eb="10">
      <t>スウ</t>
    </rPh>
    <phoneticPr fontId="2"/>
  </si>
  <si>
    <t>2016年外客数</t>
    <rPh sb="4" eb="5">
      <t>ネン</t>
    </rPh>
    <rPh sb="5" eb="7">
      <t>ガイキャク</t>
    </rPh>
    <rPh sb="7" eb="8">
      <t>スウ</t>
    </rPh>
    <phoneticPr fontId="2"/>
  </si>
  <si>
    <t>2015年外客数</t>
    <rPh sb="4" eb="5">
      <t>ネン</t>
    </rPh>
    <rPh sb="5" eb="7">
      <t>ガイキャク</t>
    </rPh>
    <rPh sb="7" eb="8">
      <t>スウ</t>
    </rPh>
    <phoneticPr fontId="2"/>
  </si>
  <si>
    <t>2014年外客数</t>
    <rPh sb="4" eb="5">
      <t>ネン</t>
    </rPh>
    <rPh sb="5" eb="7">
      <t>ガイキャク</t>
    </rPh>
    <rPh sb="7" eb="8">
      <t>スウ</t>
    </rPh>
    <phoneticPr fontId="2"/>
  </si>
  <si>
    <t>2013年外客数</t>
    <rPh sb="4" eb="5">
      <t>ネン</t>
    </rPh>
    <rPh sb="5" eb="7">
      <t>ガイキャク</t>
    </rPh>
    <rPh sb="7" eb="8">
      <t>スウ</t>
    </rPh>
    <phoneticPr fontId="2"/>
  </si>
  <si>
    <t>2012年外客数</t>
    <rPh sb="4" eb="5">
      <t>ネン</t>
    </rPh>
    <rPh sb="5" eb="7">
      <t>ガイキャク</t>
    </rPh>
    <rPh sb="7" eb="8">
      <t>スウ</t>
    </rPh>
    <phoneticPr fontId="2"/>
  </si>
  <si>
    <t>別府市</t>
    <rPh sb="0" eb="3">
      <t>ベップシ</t>
    </rPh>
    <phoneticPr fontId="2"/>
  </si>
  <si>
    <t>沖縄県</t>
    <rPh sb="0" eb="2">
      <t>オキナワ</t>
    </rPh>
    <rPh sb="2" eb="3">
      <t>ケン</t>
    </rPh>
    <phoneticPr fontId="2"/>
  </si>
  <si>
    <t>高知県</t>
    <rPh sb="0" eb="2">
      <t>コウチ</t>
    </rPh>
    <rPh sb="2" eb="3">
      <t>ケン</t>
    </rPh>
    <phoneticPr fontId="2"/>
  </si>
  <si>
    <t>鳥取県</t>
    <rPh sb="0" eb="2">
      <t>トットリ</t>
    </rPh>
    <rPh sb="2" eb="3">
      <t>ケン</t>
    </rPh>
    <phoneticPr fontId="2"/>
  </si>
  <si>
    <t>熊本県</t>
    <rPh sb="0" eb="2">
      <t>クマモト</t>
    </rPh>
    <rPh sb="2" eb="3">
      <t>ケン</t>
    </rPh>
    <phoneticPr fontId="2"/>
  </si>
  <si>
    <t>長崎県</t>
    <rPh sb="0" eb="2">
      <t>ナガサキ</t>
    </rPh>
    <rPh sb="2" eb="3">
      <t>ケン</t>
    </rPh>
    <phoneticPr fontId="2"/>
  </si>
  <si>
    <t>鹿児島県</t>
    <rPh sb="0" eb="3">
      <t>カゴシマ</t>
    </rPh>
    <rPh sb="3" eb="4">
      <t>ケン</t>
    </rPh>
    <phoneticPr fontId="2"/>
  </si>
  <si>
    <t>熱海市</t>
    <rPh sb="0" eb="3">
      <t>アタミシ</t>
    </rPh>
    <phoneticPr fontId="2"/>
  </si>
  <si>
    <t>宮崎県</t>
    <rPh sb="0" eb="2">
      <t>ミヤザキ</t>
    </rPh>
    <rPh sb="2" eb="3">
      <t>ケン</t>
    </rPh>
    <phoneticPr fontId="2"/>
  </si>
  <si>
    <t>釜山市</t>
    <rPh sb="0" eb="2">
      <t>プサン</t>
    </rPh>
    <rPh sb="2" eb="3">
      <t>シ</t>
    </rPh>
    <phoneticPr fontId="2"/>
  </si>
  <si>
    <t>青森県</t>
    <rPh sb="0" eb="2">
      <t>アオモリ</t>
    </rPh>
    <rPh sb="2" eb="3">
      <t>ケン</t>
    </rPh>
    <phoneticPr fontId="2"/>
  </si>
  <si>
    <t>珠海市</t>
    <rPh sb="0" eb="1">
      <t>シュ</t>
    </rPh>
    <rPh sb="1" eb="2">
      <t>ウミ</t>
    </rPh>
    <rPh sb="2" eb="3">
      <t>シ</t>
    </rPh>
    <phoneticPr fontId="2"/>
  </si>
  <si>
    <t>広州市</t>
    <rPh sb="0" eb="2">
      <t>コウシュウ</t>
    </rPh>
    <rPh sb="2" eb="3">
      <t>シ</t>
    </rPh>
    <phoneticPr fontId="2"/>
  </si>
  <si>
    <t>深圳市</t>
    <rPh sb="0" eb="2">
      <t>シンセン</t>
    </rPh>
    <rPh sb="2" eb="3">
      <t>シ</t>
    </rPh>
    <phoneticPr fontId="2"/>
  </si>
  <si>
    <t>島根県</t>
    <rPh sb="0" eb="2">
      <t>シマネ</t>
    </rPh>
    <rPh sb="2" eb="3">
      <t>ケン</t>
    </rPh>
    <phoneticPr fontId="2"/>
  </si>
  <si>
    <t>ソウル市</t>
    <rPh sb="3" eb="4">
      <t>シ</t>
    </rPh>
    <phoneticPr fontId="2"/>
  </si>
  <si>
    <t>台北市</t>
    <rPh sb="0" eb="2">
      <t>タイペイ</t>
    </rPh>
    <rPh sb="2" eb="3">
      <t>シ</t>
    </rPh>
    <phoneticPr fontId="2"/>
  </si>
  <si>
    <t>チェジュ</t>
    <phoneticPr fontId="2"/>
  </si>
  <si>
    <t>出典　China Knoledge investment(http://www.chinaknowledge.com/CityInfo/CityInfo.aspx)</t>
    <rPh sb="0" eb="2">
      <t>シュッテン</t>
    </rPh>
    <phoneticPr fontId="2"/>
  </si>
  <si>
    <t>注　資料は基本的には2013年のものであるが、*は2011年、**は2012年のものである。地域によっては、「中国情報ハンドブック」蒼蒼社発行に掲載されているデータとあわないものも存在する。LMBからUS$への換算レートは0.1507としてある</t>
    <rPh sb="0" eb="1">
      <t>チュウ</t>
    </rPh>
    <rPh sb="2" eb="4">
      <t>シリョウ</t>
    </rPh>
    <rPh sb="5" eb="8">
      <t>キホンテキ</t>
    </rPh>
    <rPh sb="14" eb="15">
      <t>ネン</t>
    </rPh>
    <rPh sb="29" eb="30">
      <t>ネン</t>
    </rPh>
    <rPh sb="38" eb="39">
      <t>ネン</t>
    </rPh>
    <rPh sb="66" eb="67">
      <t>ソウ</t>
    </rPh>
    <rPh sb="67" eb="68">
      <t>ソウ</t>
    </rPh>
    <rPh sb="68" eb="69">
      <t>シャ</t>
    </rPh>
    <rPh sb="69" eb="71">
      <t>ハッコウ</t>
    </rPh>
    <phoneticPr fontId="2"/>
  </si>
  <si>
    <r>
      <rPr>
        <sz val="11"/>
        <color theme="1"/>
        <rFont val="ＭＳ 明朝"/>
        <family val="1"/>
        <charset val="128"/>
      </rPr>
      <t>年</t>
    </r>
    <rPh sb="0" eb="1">
      <t>ネン</t>
    </rPh>
    <phoneticPr fontId="2"/>
  </si>
  <si>
    <t>1939年</t>
    <rPh sb="4" eb="5">
      <t>ネン</t>
    </rPh>
    <phoneticPr fontId="2"/>
  </si>
  <si>
    <t>NA</t>
    <phoneticPr fontId="2"/>
  </si>
  <si>
    <r>
      <rPr>
        <sz val="11"/>
        <color theme="1"/>
        <rFont val="ＭＳ 明朝"/>
        <family val="1"/>
        <charset val="128"/>
      </rPr>
      <t>　　　　　　表</t>
    </r>
    <r>
      <rPr>
        <sz val="11"/>
        <color theme="1"/>
        <rFont val="Times New Roman"/>
        <family val="1"/>
      </rPr>
      <t xml:space="preserve">2-4 </t>
    </r>
    <r>
      <rPr>
        <sz val="11"/>
        <color theme="1"/>
        <rFont val="ＭＳ 明朝"/>
        <family val="1"/>
        <charset val="128"/>
      </rPr>
      <t>　　都府県別旅券保有率と出国率　　％</t>
    </r>
    <rPh sb="6" eb="7">
      <t>ヒョウ</t>
    </rPh>
    <rPh sb="13" eb="16">
      <t>トフケン</t>
    </rPh>
    <rPh sb="16" eb="17">
      <t>ベツ</t>
    </rPh>
    <rPh sb="17" eb="19">
      <t>リョケン</t>
    </rPh>
    <rPh sb="19" eb="22">
      <t>ホユウリツ</t>
    </rPh>
    <rPh sb="23" eb="25">
      <t>シュッコク</t>
    </rPh>
    <rPh sb="25" eb="26">
      <t>リツ</t>
    </rPh>
    <phoneticPr fontId="2"/>
  </si>
  <si>
    <t>出典：都道府県別旅券発行数、旅券保有率、都道府県別海外旅行者数と出国率　http://www.travelvision.jp/html/data_files/ryoken.pdf　https://www.jata-net.or.jp/data/stats/2016/09.html</t>
    <rPh sb="0" eb="2">
      <t>シュッテン</t>
    </rPh>
    <phoneticPr fontId="2"/>
  </si>
  <si>
    <r>
      <t>表</t>
    </r>
    <r>
      <rPr>
        <sz val="11"/>
        <color theme="1"/>
        <rFont val="Times New Roman"/>
        <family val="1"/>
      </rPr>
      <t>2-1</t>
    </r>
    <r>
      <rPr>
        <sz val="11"/>
        <color theme="1"/>
        <rFont val="ＭＳ 明朝"/>
        <family val="1"/>
        <charset val="128"/>
      </rPr>
      <t>　　　米国各州における旅行の経済に及ぼす効果（</t>
    </r>
    <r>
      <rPr>
        <sz val="11"/>
        <color theme="1"/>
        <rFont val="Times New Roman"/>
        <family val="1"/>
      </rPr>
      <t>2015</t>
    </r>
    <r>
      <rPr>
        <sz val="11"/>
        <color theme="1"/>
        <rFont val="ＭＳ 明朝"/>
        <family val="1"/>
        <charset val="128"/>
      </rPr>
      <t>年）</t>
    </r>
    <rPh sb="0" eb="1">
      <t>ヒョウ</t>
    </rPh>
    <rPh sb="7" eb="9">
      <t>ベイコク</t>
    </rPh>
    <rPh sb="9" eb="11">
      <t>カクシュウ</t>
    </rPh>
    <rPh sb="15" eb="17">
      <t>リョコウ</t>
    </rPh>
    <rPh sb="18" eb="20">
      <t>ケイザイ</t>
    </rPh>
    <rPh sb="21" eb="22">
      <t>オヨ</t>
    </rPh>
    <rPh sb="24" eb="26">
      <t>コウカ</t>
    </rPh>
    <rPh sb="31" eb="32">
      <t>ネン</t>
    </rPh>
    <phoneticPr fontId="2"/>
  </si>
  <si>
    <t>旅行消費額A</t>
    <rPh sb="0" eb="2">
      <t>リョコウ</t>
    </rPh>
    <rPh sb="2" eb="4">
      <t>ショウヒ</t>
    </rPh>
    <rPh sb="4" eb="5">
      <t>ガク</t>
    </rPh>
    <phoneticPr fontId="2"/>
  </si>
  <si>
    <t>雇用B</t>
    <rPh sb="0" eb="2">
      <t>コヨウ</t>
    </rPh>
    <phoneticPr fontId="2"/>
  </si>
  <si>
    <r>
      <t>表</t>
    </r>
    <r>
      <rPr>
        <sz val="11"/>
        <color theme="1"/>
        <rFont val="Times New Roman"/>
        <family val="1"/>
      </rPr>
      <t>2-3</t>
    </r>
    <r>
      <rPr>
        <sz val="11"/>
        <color theme="1"/>
        <rFont val="ＭＳ Ｐゴシック"/>
        <family val="2"/>
        <charset val="128"/>
      </rPr>
      <t>　　　　　　　　　</t>
    </r>
    <r>
      <rPr>
        <sz val="11"/>
        <color theme="1"/>
        <rFont val="Times New Roman"/>
        <family val="1"/>
      </rPr>
      <t>2013</t>
    </r>
    <r>
      <rPr>
        <sz val="11"/>
        <color theme="1"/>
        <rFont val="ＭＳ Ｐゴシック"/>
        <family val="2"/>
        <charset val="128"/>
        <scheme val="minor"/>
      </rPr>
      <t>年　中国各地域の人口と一人当たり</t>
    </r>
    <r>
      <rPr>
        <sz val="11"/>
        <color theme="1"/>
        <rFont val="Times New Roman"/>
        <family val="1"/>
      </rPr>
      <t>GDP</t>
    </r>
    <rPh sb="0" eb="1">
      <t>ヒョウ</t>
    </rPh>
    <rPh sb="17" eb="18">
      <t>ネン</t>
    </rPh>
    <rPh sb="19" eb="21">
      <t>チュウゴク</t>
    </rPh>
    <rPh sb="21" eb="23">
      <t>カクチ</t>
    </rPh>
    <rPh sb="23" eb="24">
      <t>イキ</t>
    </rPh>
    <rPh sb="25" eb="27">
      <t>ジンコウ</t>
    </rPh>
    <rPh sb="28" eb="30">
      <t>ヒトリ</t>
    </rPh>
    <rPh sb="30" eb="31">
      <t>ア</t>
    </rPh>
    <phoneticPr fontId="2"/>
  </si>
  <si>
    <r>
      <t>一人当たり</t>
    </r>
    <r>
      <rPr>
        <sz val="11"/>
        <color theme="1"/>
        <rFont val="Times New Roman"/>
        <family val="1"/>
      </rPr>
      <t>GDP</t>
    </r>
    <r>
      <rPr>
        <sz val="11"/>
        <color theme="1"/>
        <rFont val="ＭＳ Ｐゴシック"/>
        <family val="2"/>
        <charset val="128"/>
        <scheme val="minor"/>
      </rPr>
      <t>（</t>
    </r>
    <r>
      <rPr>
        <sz val="11"/>
        <color theme="1"/>
        <rFont val="Times New Roman"/>
        <family val="1"/>
      </rPr>
      <t>US</t>
    </r>
    <r>
      <rPr>
        <sz val="11"/>
        <color theme="1"/>
        <rFont val="ＭＳ Ｐゴシック"/>
        <family val="2"/>
        <charset val="128"/>
        <scheme val="minor"/>
      </rPr>
      <t>$）</t>
    </r>
    <rPh sb="0" eb="2">
      <t>ヒトリ</t>
    </rPh>
    <rPh sb="2" eb="3">
      <t>ア</t>
    </rPh>
    <phoneticPr fontId="2"/>
  </si>
  <si>
    <r>
      <t>　　　　　　　　　　　　　　　表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Times New Roman"/>
        <family val="1"/>
      </rPr>
      <t xml:space="preserve">2-2 </t>
    </r>
    <r>
      <rPr>
        <sz val="11"/>
        <color theme="1"/>
        <rFont val="ＭＳ Ｐゴシック"/>
        <family val="3"/>
        <charset val="128"/>
        <scheme val="minor"/>
      </rPr>
      <t xml:space="preserve">  </t>
    </r>
    <r>
      <rPr>
        <sz val="11"/>
        <color theme="1"/>
        <rFont val="ＭＳ Ｐゴシック"/>
        <family val="2"/>
        <charset val="128"/>
        <scheme val="minor"/>
      </rPr>
      <t>　　名目</t>
    </r>
    <r>
      <rPr>
        <sz val="11"/>
        <color theme="1"/>
        <rFont val="Times New Roman"/>
        <family val="1"/>
      </rPr>
      <t>GDP</t>
    </r>
    <r>
      <rPr>
        <sz val="11"/>
        <color theme="1"/>
        <rFont val="ＭＳ Ｐゴシック"/>
        <family val="2"/>
        <charset val="128"/>
        <scheme val="minor"/>
      </rPr>
      <t>/人と出国（境）率（</t>
    </r>
    <r>
      <rPr>
        <sz val="11"/>
        <color theme="1"/>
        <rFont val="Times New Roman"/>
        <family val="1"/>
      </rPr>
      <t>2015</t>
    </r>
    <r>
      <rPr>
        <sz val="11"/>
        <color theme="1"/>
        <rFont val="ＭＳ Ｐゴシック"/>
        <family val="2"/>
        <charset val="128"/>
        <scheme val="minor"/>
      </rPr>
      <t>年）　　　　　　</t>
    </r>
    <rPh sb="15" eb="16">
      <t>ヒョウ</t>
    </rPh>
    <rPh sb="25" eb="27">
      <t>メイモク</t>
    </rPh>
    <rPh sb="31" eb="32">
      <t>ニン</t>
    </rPh>
    <rPh sb="33" eb="35">
      <t>シュッコク</t>
    </rPh>
    <rPh sb="36" eb="37">
      <t>キョウ</t>
    </rPh>
    <rPh sb="38" eb="39">
      <t>リツ</t>
    </rPh>
    <rPh sb="44" eb="45">
      <t>ネン</t>
    </rPh>
    <phoneticPr fontId="2"/>
  </si>
  <si>
    <r>
      <t>一人当り</t>
    </r>
    <r>
      <rPr>
        <sz val="11"/>
        <color theme="1"/>
        <rFont val="Times New Roman"/>
        <family val="1"/>
      </rPr>
      <t>GDP</t>
    </r>
    <r>
      <rPr>
        <sz val="11"/>
        <color theme="1"/>
        <rFont val="ＭＳ 明朝"/>
        <family val="1"/>
        <charset val="128"/>
      </rPr>
      <t>　ドル</t>
    </r>
    <rPh sb="0" eb="2">
      <t>ヒトリ</t>
    </rPh>
    <rPh sb="2" eb="3">
      <t>ア</t>
    </rPh>
    <phoneticPr fontId="2"/>
  </si>
  <si>
    <r>
      <t>表</t>
    </r>
    <r>
      <rPr>
        <sz val="11"/>
        <color theme="1"/>
        <rFont val="Times New Roman"/>
        <family val="1"/>
      </rPr>
      <t>1-1</t>
    </r>
    <r>
      <rPr>
        <sz val="11"/>
        <color theme="1"/>
        <rFont val="ＭＳ 明朝"/>
        <family val="1"/>
        <charset val="128"/>
      </rPr>
      <t>　　　　　　日韓人流・観光状況比較</t>
    </r>
    <rPh sb="0" eb="1">
      <t>ヒョウ</t>
    </rPh>
    <rPh sb="10" eb="12">
      <t>ニッカン</t>
    </rPh>
    <rPh sb="12" eb="13">
      <t>ジン</t>
    </rPh>
    <rPh sb="13" eb="14">
      <t>リュウ</t>
    </rPh>
    <rPh sb="15" eb="17">
      <t>カンコウ</t>
    </rPh>
    <rPh sb="17" eb="19">
      <t>ジョウキョウ</t>
    </rPh>
    <rPh sb="19" eb="21">
      <t>ヒカク</t>
    </rPh>
    <phoneticPr fontId="2"/>
  </si>
  <si>
    <r>
      <t>　　　表</t>
    </r>
    <r>
      <rPr>
        <sz val="11"/>
        <color theme="1"/>
        <rFont val="Times New Roman"/>
        <family val="1"/>
      </rPr>
      <t>1-2</t>
    </r>
    <r>
      <rPr>
        <sz val="11"/>
        <color theme="1"/>
        <rFont val="ＭＳ 明朝"/>
        <family val="1"/>
        <charset val="128"/>
      </rPr>
      <t>　　　　台湾国内旅行状況</t>
    </r>
    <rPh sb="3" eb="4">
      <t>ヒョウ</t>
    </rPh>
    <rPh sb="11" eb="13">
      <t>タイワン</t>
    </rPh>
    <rPh sb="13" eb="15">
      <t>コクナイ</t>
    </rPh>
    <rPh sb="15" eb="17">
      <t>リョコウ</t>
    </rPh>
    <rPh sb="17" eb="19">
      <t>ジョウキョウ</t>
    </rPh>
    <phoneticPr fontId="2"/>
  </si>
  <si>
    <t>出典：2015、2016 Survey of Travel by R.O.C Citizens　&lt;http://admin.taiwan.net.tw/upload/statistic_eng/20160810/4ba2be7b-4a36-4392-8f97-2ffa4d6e3b32.pdf&gt;</t>
    <rPh sb="0" eb="2">
      <t>シュッテン</t>
    </rPh>
    <phoneticPr fontId="2"/>
  </si>
  <si>
    <t>&lt;http://admin.taiwan.net.tw/upload/statistic_eng/20170904/c0b8fe75-5772-495e-890b-24b17abb7865.pdf&gt;</t>
    <phoneticPr fontId="2"/>
  </si>
  <si>
    <t>&lt;https://kto.visitkorea.or.kr/eng/tourismStatics/keyFacts/KoreaMonthlyStatistics/eng/inout/inout.kto&gt;</t>
    <phoneticPr fontId="2"/>
  </si>
  <si>
    <t>出典：文化庁　国指定等文化財データベース&lt;http://kunishitei.bunka.go.jp/bsys/index_pc.asp&gt;</t>
    <rPh sb="0" eb="2">
      <t>シュッテン</t>
    </rPh>
    <rPh sb="3" eb="6">
      <t>ブンカチョウ</t>
    </rPh>
    <rPh sb="7" eb="8">
      <t>クニ</t>
    </rPh>
    <rPh sb="8" eb="10">
      <t>シテイ</t>
    </rPh>
    <rPh sb="10" eb="11">
      <t>トウ</t>
    </rPh>
    <rPh sb="11" eb="14">
      <t>ブンカザイ</t>
    </rPh>
    <phoneticPr fontId="2"/>
  </si>
  <si>
    <t>注：　　建造物の棟数は計に算入されていない。</t>
    <rPh sb="0" eb="1">
      <t>チュウ</t>
    </rPh>
    <phoneticPr fontId="11"/>
  </si>
  <si>
    <r>
      <t>表</t>
    </r>
    <r>
      <rPr>
        <sz val="9"/>
        <rFont val="Times New Roman"/>
        <family val="1"/>
      </rPr>
      <t>3-2</t>
    </r>
    <r>
      <rPr>
        <sz val="9"/>
        <rFont val="ＭＳ 明朝"/>
        <family val="1"/>
        <charset val="128"/>
      </rPr>
      <t>　　　　　　　国宝・重要文化財の東京一極集中</t>
    </r>
    <rPh sb="0" eb="1">
      <t>ヒョウ</t>
    </rPh>
    <rPh sb="11" eb="13">
      <t>コクホウ</t>
    </rPh>
    <rPh sb="14" eb="16">
      <t>ジュウヨウ</t>
    </rPh>
    <rPh sb="16" eb="19">
      <t>ブンカザイ</t>
    </rPh>
    <rPh sb="20" eb="22">
      <t>トウキョウ</t>
    </rPh>
    <rPh sb="22" eb="24">
      <t>イッキョク</t>
    </rPh>
    <rPh sb="24" eb="26">
      <t>シュウチュウ</t>
    </rPh>
    <phoneticPr fontId="2"/>
  </si>
  <si>
    <r>
      <t>表　</t>
    </r>
    <r>
      <rPr>
        <sz val="11"/>
        <color theme="1"/>
        <rFont val="Times New Roman"/>
        <family val="1"/>
      </rPr>
      <t>3-1</t>
    </r>
    <r>
      <rPr>
        <sz val="11"/>
        <color theme="1"/>
        <rFont val="ＭＳ 明朝"/>
        <family val="1"/>
        <charset val="128"/>
      </rPr>
      <t>　　　　　　世界の大都市観光状況比較</t>
    </r>
    <rPh sb="0" eb="1">
      <t>ヒョウ</t>
    </rPh>
    <rPh sb="11" eb="13">
      <t>セカイ</t>
    </rPh>
    <rPh sb="14" eb="17">
      <t>ダイトシ</t>
    </rPh>
    <rPh sb="17" eb="19">
      <t>カンコウ</t>
    </rPh>
    <rPh sb="19" eb="21">
      <t>ジョウキョウ</t>
    </rPh>
    <rPh sb="21" eb="23">
      <t>ヒカク</t>
    </rPh>
    <phoneticPr fontId="2"/>
  </si>
  <si>
    <t>都市</t>
    <rPh sb="0" eb="2">
      <t>トシ</t>
    </rPh>
    <phoneticPr fontId="2"/>
  </si>
  <si>
    <t>出典：The Statistics Portal　Statistics and Tourism Satellite Account　&lt;https://www.statista.com/statistics/304629/new-york-gdp-per-capita/&gt;　&lt;http://statistics.unwto.org/sites/all/files/pdf/korea_domestic_0.pdf&gt;</t>
    <rPh sb="0" eb="2">
      <t>シュッテン</t>
    </rPh>
    <phoneticPr fontId="2"/>
  </si>
  <si>
    <t>&lt;http://www.ccilc.pt/sites/default/files/eusme_centre_report_-_tourism_market_in_china_update_-_sept_2015.pdf&gt;</t>
    <phoneticPr fontId="2"/>
  </si>
  <si>
    <t>&lt;http://j.people.com.cn/n3/2017/0224/c94475-9182446.html#0-fbook-1-28714-b182d7286068ff4101843e17368e4b10&gt;</t>
    <phoneticPr fontId="2"/>
  </si>
  <si>
    <t>注：　1ドル62.23元で換算</t>
    <rPh sb="0" eb="1">
      <t>チュウ</t>
    </rPh>
    <rPh sb="11" eb="12">
      <t>ゲン</t>
    </rPh>
    <rPh sb="13" eb="15">
      <t>カンザン</t>
    </rPh>
    <phoneticPr fontId="2"/>
  </si>
  <si>
    <t>中国本土と　　　日本からの　　　訪問者比較　　（2015）</t>
    <rPh sb="0" eb="2">
      <t>チュウゴク</t>
    </rPh>
    <rPh sb="2" eb="4">
      <t>ホンド</t>
    </rPh>
    <rPh sb="8" eb="10">
      <t>ニホン</t>
    </rPh>
    <rPh sb="16" eb="19">
      <t>ホウモンシャ</t>
    </rPh>
    <rPh sb="19" eb="21">
      <t>ヒカク</t>
    </rPh>
    <phoneticPr fontId="2"/>
  </si>
  <si>
    <t>万人2015年</t>
    <rPh sb="0" eb="2">
      <t>マンニン</t>
    </rPh>
    <rPh sb="6" eb="7">
      <t>ネン</t>
    </rPh>
    <phoneticPr fontId="2"/>
  </si>
  <si>
    <r>
      <t>　　　　　表</t>
    </r>
    <r>
      <rPr>
        <sz val="11"/>
        <color theme="1"/>
        <rFont val="Times New Roman"/>
        <family val="1"/>
      </rPr>
      <t>3-3</t>
    </r>
    <r>
      <rPr>
        <sz val="11"/>
        <color theme="1"/>
        <rFont val="ＭＳ 明朝"/>
        <family val="1"/>
        <charset val="128"/>
      </rPr>
      <t>　ブロードウェイの収入　　　（単位：百万ドル）</t>
    </r>
    <rPh sb="5" eb="6">
      <t>ヒョウ</t>
    </rPh>
    <rPh sb="18" eb="20">
      <t>シュウニュウ</t>
    </rPh>
    <rPh sb="24" eb="26">
      <t>タンイ</t>
    </rPh>
    <rPh sb="27" eb="29">
      <t>ヒャクマン</t>
    </rPh>
    <phoneticPr fontId="2"/>
  </si>
  <si>
    <t>出典：NYCEDC&lt;http://www.nycedc.com/economic-data/travel-and-tourism&gt;</t>
    <rPh sb="0" eb="2">
      <t>シュッテン</t>
    </rPh>
    <phoneticPr fontId="2"/>
  </si>
  <si>
    <r>
      <t>　　　　　表</t>
    </r>
    <r>
      <rPr>
        <sz val="11"/>
        <color theme="1"/>
        <rFont val="Times New Roman"/>
        <family val="1"/>
      </rPr>
      <t>3-4</t>
    </r>
    <r>
      <rPr>
        <sz val="11"/>
        <color theme="1"/>
        <rFont val="ＭＳ 明朝"/>
        <family val="1"/>
        <charset val="128"/>
      </rPr>
      <t>　2016年　都市別宿泊外客数　　　　　　（単位：百万人）</t>
    </r>
    <rPh sb="5" eb="6">
      <t>ヒョウ</t>
    </rPh>
    <rPh sb="14" eb="15">
      <t>ネン</t>
    </rPh>
    <rPh sb="16" eb="19">
      <t>トシベツ</t>
    </rPh>
    <rPh sb="19" eb="21">
      <t>シュクハク</t>
    </rPh>
    <rPh sb="21" eb="22">
      <t>ガイ</t>
    </rPh>
    <rPh sb="22" eb="23">
      <t>キャク</t>
    </rPh>
    <rPh sb="23" eb="24">
      <t>スウ</t>
    </rPh>
    <rPh sb="31" eb="33">
      <t>タンイ</t>
    </rPh>
    <rPh sb="34" eb="36">
      <t>ヒャクマン</t>
    </rPh>
    <rPh sb="36" eb="37">
      <t>ニン</t>
    </rPh>
    <phoneticPr fontId="2"/>
  </si>
  <si>
    <t>&lt;https://newsroom.mastercard.com/wp-content/uploads/2017/10/Mastercard-Destination-Cities-Index-Deck.pdf&gt;</t>
    <phoneticPr fontId="2"/>
  </si>
  <si>
    <r>
      <t>　　　　　　表</t>
    </r>
    <r>
      <rPr>
        <sz val="10"/>
        <rFont val="Times New Roman"/>
        <family val="1"/>
      </rPr>
      <t>3-5</t>
    </r>
    <r>
      <rPr>
        <sz val="10"/>
        <rFont val="ＭＳ 明朝"/>
        <family val="1"/>
        <charset val="128"/>
      </rPr>
      <t>　欧州・総のべ宿泊数（</t>
    </r>
    <r>
      <rPr>
        <sz val="10"/>
        <rFont val="Times New Roman"/>
        <family val="1"/>
      </rPr>
      <t>bednights</t>
    </r>
    <r>
      <rPr>
        <sz val="10"/>
        <rFont val="ＭＳ 明朝"/>
        <family val="1"/>
        <charset val="128"/>
      </rPr>
      <t>）　　　　　（単位：千人）</t>
    </r>
    <rPh sb="6" eb="7">
      <t>ヒョウ</t>
    </rPh>
    <rPh sb="11" eb="13">
      <t>オウシュウ</t>
    </rPh>
    <rPh sb="14" eb="15">
      <t>ソウ</t>
    </rPh>
    <rPh sb="17" eb="19">
      <t>シュクハク</t>
    </rPh>
    <rPh sb="19" eb="20">
      <t>スウ</t>
    </rPh>
    <rPh sb="37" eb="39">
      <t>タンイ</t>
    </rPh>
    <rPh sb="40" eb="41">
      <t>セン</t>
    </rPh>
    <rPh sb="41" eb="42">
      <t>ニン</t>
    </rPh>
    <phoneticPr fontId="2"/>
  </si>
  <si>
    <t>出典：LONDON DATA STORE　&lt;https://data.london.gov.uk/dataset/number-international-visitors-london/resource/1eecf4ab-2636-4ebc-aaa7-f92517a3ed15#&gt;</t>
    <rPh sb="0" eb="2">
      <t>シュッテン</t>
    </rPh>
    <phoneticPr fontId="2"/>
  </si>
  <si>
    <r>
      <t>表</t>
    </r>
    <r>
      <rPr>
        <sz val="11"/>
        <color theme="1"/>
        <rFont val="Times New Roman"/>
        <family val="1"/>
      </rPr>
      <t>3-6</t>
    </r>
    <r>
      <rPr>
        <sz val="11"/>
        <color theme="1"/>
        <rFont val="ＭＳ 明朝"/>
        <family val="1"/>
        <charset val="128"/>
      </rPr>
      <t>　　　ロンドン市への外客訪問状況</t>
    </r>
    <rPh sb="0" eb="1">
      <t>ヒョウ</t>
    </rPh>
    <rPh sb="11" eb="12">
      <t>シ</t>
    </rPh>
    <rPh sb="14" eb="16">
      <t>ガイキャク</t>
    </rPh>
    <rPh sb="16" eb="18">
      <t>ホウモン</t>
    </rPh>
    <rPh sb="18" eb="20">
      <t>ジョウキョウ</t>
    </rPh>
    <phoneticPr fontId="2"/>
  </si>
  <si>
    <t>出典:Tourism in Paris Key Figures　&lt;http://asp.zone-secure.net/v2/index.jsp?id=1203/1515/65204&amp;lng=en&gt;</t>
    <rPh sb="0" eb="2">
      <t>シュッテン</t>
    </rPh>
    <phoneticPr fontId="2"/>
  </si>
  <si>
    <r>
      <t>　　　　　　表</t>
    </r>
    <r>
      <rPr>
        <sz val="11"/>
        <color theme="1"/>
        <rFont val="Times New Roman"/>
        <family val="1"/>
      </rPr>
      <t>3-7</t>
    </r>
    <r>
      <rPr>
        <sz val="11"/>
        <color theme="1"/>
        <rFont val="ＭＳ 明朝"/>
        <family val="1"/>
        <charset val="128"/>
      </rPr>
      <t>　2015年グレーターパリ訪問状況　　　　　　(単位：千人）</t>
    </r>
    <rPh sb="6" eb="7">
      <t>ヒョウ</t>
    </rPh>
    <rPh sb="15" eb="16">
      <t>ネン</t>
    </rPh>
    <rPh sb="23" eb="25">
      <t>ホウモン</t>
    </rPh>
    <rPh sb="25" eb="27">
      <t>ジョウキョウ</t>
    </rPh>
    <rPh sb="34" eb="36">
      <t>タンイ</t>
    </rPh>
    <rPh sb="37" eb="39">
      <t>センニン</t>
    </rPh>
    <phoneticPr fontId="2"/>
  </si>
  <si>
    <r>
      <t>表</t>
    </r>
    <r>
      <rPr>
        <sz val="11"/>
        <color theme="1"/>
        <rFont val="Times New Roman"/>
        <family val="1"/>
      </rPr>
      <t>3-8</t>
    </r>
    <r>
      <rPr>
        <sz val="11"/>
        <color theme="1"/>
        <rFont val="ＭＳ 明朝"/>
        <family val="1"/>
        <charset val="128"/>
      </rPr>
      <t>　米国主要都市の人口と移民数の推移</t>
    </r>
    <rPh sb="0" eb="1">
      <t>ヒョウ</t>
    </rPh>
    <rPh sb="5" eb="7">
      <t>ベイコク</t>
    </rPh>
    <rPh sb="7" eb="9">
      <t>シュヨウ</t>
    </rPh>
    <rPh sb="9" eb="11">
      <t>トシ</t>
    </rPh>
    <rPh sb="12" eb="14">
      <t>ジンコウ</t>
    </rPh>
    <rPh sb="15" eb="17">
      <t>イミン</t>
    </rPh>
    <rPh sb="17" eb="18">
      <t>スウ</t>
    </rPh>
    <rPh sb="19" eb="21">
      <t>スイイ</t>
    </rPh>
    <phoneticPr fontId="2"/>
  </si>
  <si>
    <t>出典：StatChat　&lt;http://statchatva.org/2016/04/18/age-and-migration-nyc/&gt;</t>
    <rPh sb="0" eb="2">
      <t>シュッテン</t>
    </rPh>
    <phoneticPr fontId="2"/>
  </si>
  <si>
    <r>
      <rPr>
        <sz val="10"/>
        <rFont val="ＭＳ Ｐゴシック"/>
        <family val="3"/>
        <charset val="128"/>
      </rPr>
      <t>出典　&lt;</t>
    </r>
    <r>
      <rPr>
        <sz val="10"/>
        <rFont val="Arial"/>
        <family val="2"/>
      </rPr>
      <t>https://kanko.city.kyoto.lg.jp/chosa/image/kanko_chosa28.pdf&gt;</t>
    </r>
    <rPh sb="0" eb="2">
      <t>シュッテン</t>
    </rPh>
    <phoneticPr fontId="2"/>
  </si>
  <si>
    <r>
      <rPr>
        <sz val="10"/>
        <rFont val="ＭＳ Ｐゴシック"/>
        <family val="3"/>
        <charset val="128"/>
      </rPr>
      <t>＜</t>
    </r>
    <r>
      <rPr>
        <sz val="10"/>
        <rFont val="Arial"/>
        <family val="2"/>
      </rPr>
      <t>https://www.comune.venezia.it/sites/comune.venezia.it/files/Turismo/Annuario%20Tursimo%202015-Web.pdf&gt;</t>
    </r>
    <phoneticPr fontId="2"/>
  </si>
  <si>
    <r>
      <t>表</t>
    </r>
    <r>
      <rPr>
        <sz val="10"/>
        <rFont val="Times New Roman"/>
        <family val="1"/>
      </rPr>
      <t>4-1</t>
    </r>
    <r>
      <rPr>
        <sz val="10"/>
        <rFont val="ＭＳ 明朝"/>
        <family val="1"/>
        <charset val="128"/>
      </rPr>
      <t>　古都としての京都・ヴェニツィア比較</t>
    </r>
    <rPh sb="0" eb="1">
      <t>ヒョウ</t>
    </rPh>
    <rPh sb="5" eb="7">
      <t>コト</t>
    </rPh>
    <rPh sb="11" eb="13">
      <t>キョウト</t>
    </rPh>
    <rPh sb="20" eb="22">
      <t>ヒカク</t>
    </rPh>
    <phoneticPr fontId="2"/>
  </si>
  <si>
    <t>出典：　Annuario del Turismo 2015 &lt;https://www.comune.venezia.it/sites/comune.venezia.it/files/Turismo/Annuario%20Tursimo%202015-Web.pdf&gt;</t>
    <rPh sb="0" eb="2">
      <t>シュッテン</t>
    </rPh>
    <phoneticPr fontId="2"/>
  </si>
  <si>
    <r>
      <t>　　　　　　　　表</t>
    </r>
    <r>
      <rPr>
        <sz val="11"/>
        <color theme="1"/>
        <rFont val="Times New Roman"/>
        <family val="1"/>
      </rPr>
      <t>4-2</t>
    </r>
    <r>
      <rPr>
        <sz val="11"/>
        <color theme="1"/>
        <rFont val="ＭＳ 明朝"/>
        <family val="1"/>
        <charset val="128"/>
      </rPr>
      <t>　2015年ヴェニツィア旅行者　　　　　　(単位：千人）</t>
    </r>
    <rPh sb="8" eb="9">
      <t>ヒョウ</t>
    </rPh>
    <rPh sb="17" eb="18">
      <t>ネン</t>
    </rPh>
    <rPh sb="24" eb="27">
      <t>リョコウシャ</t>
    </rPh>
    <rPh sb="34" eb="36">
      <t>タンイ</t>
    </rPh>
    <rPh sb="37" eb="38">
      <t>セン</t>
    </rPh>
    <rPh sb="38" eb="39">
      <t>ニン</t>
    </rPh>
    <phoneticPr fontId="2"/>
  </si>
  <si>
    <t>全体（2015年）</t>
    <rPh sb="0" eb="2">
      <t>ゼンタイ</t>
    </rPh>
    <rPh sb="7" eb="8">
      <t>ネン</t>
    </rPh>
    <phoneticPr fontId="2"/>
  </si>
  <si>
    <t>全体（2005年）</t>
    <rPh sb="0" eb="2">
      <t>ゼンタイ</t>
    </rPh>
    <rPh sb="7" eb="8">
      <t>ネン</t>
    </rPh>
    <phoneticPr fontId="2"/>
  </si>
  <si>
    <t>出典：平成28年京都観光総合調査、&lt;http://www.city.kyoto.lg.jp/sankan/cmsfiles/contents/0000222/222031/28chousa.pdf&gt;</t>
    <rPh sb="0" eb="2">
      <t>シュッテン</t>
    </rPh>
    <rPh sb="3" eb="5">
      <t>ヘイセイ</t>
    </rPh>
    <rPh sb="7" eb="8">
      <t>ネン</t>
    </rPh>
    <rPh sb="8" eb="10">
      <t>キョウト</t>
    </rPh>
    <rPh sb="10" eb="12">
      <t>カンコウ</t>
    </rPh>
    <rPh sb="12" eb="14">
      <t>ソウゴウ</t>
    </rPh>
    <rPh sb="14" eb="16">
      <t>チョウサ</t>
    </rPh>
    <phoneticPr fontId="2"/>
  </si>
  <si>
    <r>
      <t>　　　　表</t>
    </r>
    <r>
      <rPr>
        <sz val="11"/>
        <color theme="1"/>
        <rFont val="Times New Roman"/>
        <family val="1"/>
      </rPr>
      <t>4-3</t>
    </r>
    <r>
      <rPr>
        <sz val="11"/>
        <color theme="1"/>
        <rFont val="ＭＳ 明朝"/>
        <family val="1"/>
        <charset val="128"/>
      </rPr>
      <t>　2016年　京都市における国外からの宿泊客数　　　　(単位：千人）</t>
    </r>
    <rPh sb="4" eb="5">
      <t>ヒョウ</t>
    </rPh>
    <rPh sb="13" eb="14">
      <t>ネン</t>
    </rPh>
    <rPh sb="15" eb="18">
      <t>キョウトシ</t>
    </rPh>
    <rPh sb="22" eb="24">
      <t>コクガイ</t>
    </rPh>
    <rPh sb="27" eb="29">
      <t>シュクハク</t>
    </rPh>
    <rPh sb="29" eb="30">
      <t>キャク</t>
    </rPh>
    <rPh sb="30" eb="31">
      <t>スウ</t>
    </rPh>
    <rPh sb="36" eb="38">
      <t>タンイ</t>
    </rPh>
    <rPh sb="39" eb="40">
      <t>セン</t>
    </rPh>
    <rPh sb="40" eb="41">
      <t>ニン</t>
    </rPh>
    <phoneticPr fontId="2"/>
  </si>
  <si>
    <t>&lt;http://www.mlit.go.jp/common/001179430.pdf　http://www.mlit.go.jp/common/001126552.pdf&gt;</t>
    <phoneticPr fontId="2"/>
  </si>
  <si>
    <r>
      <t>　　　　　　　表</t>
    </r>
    <r>
      <rPr>
        <sz val="11"/>
        <color theme="1"/>
        <rFont val="Times New Roman"/>
        <family val="1"/>
      </rPr>
      <t>4-4</t>
    </r>
    <r>
      <rPr>
        <sz val="11"/>
        <color theme="1"/>
        <rFont val="ＭＳ 明朝"/>
        <family val="1"/>
        <charset val="128"/>
      </rPr>
      <t>　　訪日における一人当たり消費金額、宿泊数　　　　(単位：円、日）　　　　　</t>
    </r>
    <rPh sb="7" eb="8">
      <t>ヒョウ</t>
    </rPh>
    <rPh sb="13" eb="15">
      <t>ホウニチ</t>
    </rPh>
    <rPh sb="19" eb="21">
      <t>ヒトリ</t>
    </rPh>
    <rPh sb="21" eb="22">
      <t>ア</t>
    </rPh>
    <rPh sb="24" eb="26">
      <t>ショウヒ</t>
    </rPh>
    <rPh sb="26" eb="28">
      <t>キンガク</t>
    </rPh>
    <rPh sb="29" eb="31">
      <t>シュクハク</t>
    </rPh>
    <rPh sb="31" eb="32">
      <t>スウ</t>
    </rPh>
    <rPh sb="37" eb="39">
      <t>タンイ</t>
    </rPh>
    <rPh sb="40" eb="41">
      <t>エン</t>
    </rPh>
    <rPh sb="42" eb="43">
      <t>ニチ</t>
    </rPh>
    <phoneticPr fontId="2"/>
  </si>
  <si>
    <r>
      <t>　表</t>
    </r>
    <r>
      <rPr>
        <sz val="11"/>
        <color theme="1"/>
        <rFont val="Times New Roman"/>
        <family val="1"/>
      </rPr>
      <t>4-5</t>
    </r>
    <r>
      <rPr>
        <sz val="11"/>
        <color theme="1"/>
        <rFont val="ＭＳ 明朝"/>
        <family val="1"/>
        <charset val="128"/>
      </rPr>
      <t>　　2015年　東京都訪問者の消費額と宿泊日数（単位：円、日）</t>
    </r>
    <rPh sb="1" eb="2">
      <t>ヒョウ</t>
    </rPh>
    <rPh sb="11" eb="12">
      <t>ネン</t>
    </rPh>
    <rPh sb="13" eb="15">
      <t>トウキョウ</t>
    </rPh>
    <rPh sb="15" eb="16">
      <t>ト</t>
    </rPh>
    <rPh sb="16" eb="19">
      <t>ホウモンシャ</t>
    </rPh>
    <rPh sb="20" eb="23">
      <t>ショウヒガク</t>
    </rPh>
    <rPh sb="24" eb="26">
      <t>シュクハク</t>
    </rPh>
    <rPh sb="26" eb="28">
      <t>ニッスウ</t>
    </rPh>
    <rPh sb="29" eb="31">
      <t>タンイ</t>
    </rPh>
    <rPh sb="32" eb="33">
      <t>エン</t>
    </rPh>
    <rPh sb="34" eb="35">
      <t>ニチ</t>
    </rPh>
    <phoneticPr fontId="2"/>
  </si>
  <si>
    <t>出典：「平成28年 京都観光総合調査」について　＜http://www.city.kyoto.lg.jp/sankan/cmsfiles/contents/0000222/222031/28chousa.pdf&gt;</t>
    <rPh sb="0" eb="2">
      <t>シュッテン</t>
    </rPh>
    <phoneticPr fontId="2"/>
  </si>
  <si>
    <r>
      <t>　　　　表</t>
    </r>
    <r>
      <rPr>
        <sz val="11"/>
        <color theme="1"/>
        <rFont val="Times New Roman"/>
        <family val="1"/>
      </rPr>
      <t>4-7</t>
    </r>
    <r>
      <rPr>
        <sz val="11"/>
        <color theme="1"/>
        <rFont val="ＭＳ 明朝"/>
        <family val="1"/>
        <charset val="128"/>
      </rPr>
      <t>　　　　2014年　欧州居住者の宿泊目的地別に見た平均支出額　　(単位：ユーロ）</t>
    </r>
    <rPh sb="4" eb="5">
      <t>ヒョウ</t>
    </rPh>
    <rPh sb="16" eb="17">
      <t>ネン</t>
    </rPh>
    <rPh sb="18" eb="20">
      <t>オウシュウ</t>
    </rPh>
    <rPh sb="20" eb="22">
      <t>キョジュウ</t>
    </rPh>
    <rPh sb="22" eb="23">
      <t>シャ</t>
    </rPh>
    <rPh sb="24" eb="26">
      <t>シュクハク</t>
    </rPh>
    <rPh sb="26" eb="29">
      <t>モクテキチ</t>
    </rPh>
    <rPh sb="29" eb="30">
      <t>ベツ</t>
    </rPh>
    <rPh sb="31" eb="32">
      <t>ミ</t>
    </rPh>
    <rPh sb="33" eb="35">
      <t>ヘイキン</t>
    </rPh>
    <rPh sb="35" eb="38">
      <t>シシュツガク</t>
    </rPh>
    <rPh sb="41" eb="43">
      <t>タンイ</t>
    </rPh>
    <phoneticPr fontId="2"/>
  </si>
  <si>
    <r>
      <t>表</t>
    </r>
    <r>
      <rPr>
        <sz val="10"/>
        <rFont val="Times New Roman"/>
        <family val="1"/>
      </rPr>
      <t>4-6</t>
    </r>
    <r>
      <rPr>
        <sz val="10"/>
        <rFont val="ＭＳ 明朝"/>
        <family val="1"/>
        <charset val="128"/>
      </rPr>
      <t>　2015年及び2016年京都市観光消費額単価、宿泊数（一人当たり）(単位：円、日）</t>
    </r>
    <rPh sb="0" eb="1">
      <t>ヒョウ</t>
    </rPh>
    <rPh sb="9" eb="10">
      <t>ネン</t>
    </rPh>
    <rPh sb="10" eb="11">
      <t>オヨ</t>
    </rPh>
    <rPh sb="16" eb="17">
      <t>ネン</t>
    </rPh>
    <rPh sb="17" eb="20">
      <t>キョウトシ</t>
    </rPh>
    <rPh sb="20" eb="22">
      <t>カンコウ</t>
    </rPh>
    <rPh sb="22" eb="25">
      <t>ショウヒガク</t>
    </rPh>
    <rPh sb="25" eb="27">
      <t>タンカ</t>
    </rPh>
    <rPh sb="28" eb="30">
      <t>シュクハク</t>
    </rPh>
    <rPh sb="30" eb="31">
      <t>スウ</t>
    </rPh>
    <rPh sb="32" eb="34">
      <t>ヒトリ</t>
    </rPh>
    <rPh sb="34" eb="35">
      <t>ア</t>
    </rPh>
    <rPh sb="39" eb="41">
      <t>タンイ</t>
    </rPh>
    <rPh sb="42" eb="43">
      <t>エン</t>
    </rPh>
    <rPh sb="44" eb="45">
      <t>ニチ</t>
    </rPh>
    <phoneticPr fontId="2"/>
  </si>
  <si>
    <t>出典：東京都平成 28 年度国別外国人旅行者行動特性調査報告書&lt;http://www.metro.tokyo.jp/tosei/hodohappyo/press/2017/09/07/documents/17_03.pdf&gt;</t>
    <rPh sb="0" eb="2">
      <t>シュッテン</t>
    </rPh>
    <rPh sb="3" eb="5">
      <t>トウキョウ</t>
    </rPh>
    <rPh sb="5" eb="6">
      <t>ト</t>
    </rPh>
    <phoneticPr fontId="2"/>
  </si>
  <si>
    <r>
      <t>GDP/</t>
    </r>
    <r>
      <rPr>
        <sz val="11"/>
        <color theme="1"/>
        <rFont val="ＭＳ Ｐゴシック"/>
        <family val="2"/>
        <charset val="128"/>
      </rPr>
      <t>人口</t>
    </r>
    <rPh sb="4" eb="6">
      <t>ジンコウ</t>
    </rPh>
    <phoneticPr fontId="2"/>
  </si>
  <si>
    <t>出典:　Eurostat Data Explore Ｔrip　&lt;http://ec.europa.eu/eurostat/statistics-explained/images/3/39/Trips%2C_nights_spent_and_average_length_of_trips_made_by_EU_residents_by_destination%2C_2014.png&gt;</t>
    <rPh sb="0" eb="2">
      <t>シュッテン</t>
    </rPh>
    <phoneticPr fontId="2"/>
  </si>
  <si>
    <t>&lt;http://www.globalnote.jp/category/9/66/&gt;</t>
    <phoneticPr fontId="2"/>
  </si>
  <si>
    <r>
      <rPr>
        <sz val="11"/>
        <color theme="1"/>
        <rFont val="ＭＳ Ｐゴシック"/>
        <family val="2"/>
        <charset val="128"/>
      </rPr>
      <t>表</t>
    </r>
    <r>
      <rPr>
        <sz val="11"/>
        <color theme="1"/>
        <rFont val="Times New Roman"/>
        <family val="1"/>
      </rPr>
      <t>5-1</t>
    </r>
    <r>
      <rPr>
        <sz val="11"/>
        <color theme="1"/>
        <rFont val="ＭＳ Ｐゴシック"/>
        <family val="2"/>
        <charset val="128"/>
      </rPr>
      <t>　</t>
    </r>
    <r>
      <rPr>
        <sz val="11"/>
        <color theme="1"/>
        <rFont val="Times New Roman"/>
        <family val="1"/>
      </rPr>
      <t>2014</t>
    </r>
    <r>
      <rPr>
        <sz val="11"/>
        <color theme="1"/>
        <rFont val="ＭＳ Ｐゴシック"/>
        <family val="2"/>
        <charset val="128"/>
      </rPr>
      <t>年欧州人の目的地別一トリップ当たりの平均宿泊日数</t>
    </r>
    <rPh sb="0" eb="1">
      <t>ヒョウ</t>
    </rPh>
    <rPh sb="9" eb="10">
      <t>ネン</t>
    </rPh>
    <rPh sb="10" eb="12">
      <t>オウシュウ</t>
    </rPh>
    <rPh sb="12" eb="13">
      <t>ジン</t>
    </rPh>
    <rPh sb="14" eb="17">
      <t>モクテキチ</t>
    </rPh>
    <rPh sb="17" eb="18">
      <t>ベツ</t>
    </rPh>
    <rPh sb="18" eb="19">
      <t>イチ</t>
    </rPh>
    <rPh sb="23" eb="24">
      <t>ア</t>
    </rPh>
    <rPh sb="27" eb="29">
      <t>ヘイキン</t>
    </rPh>
    <rPh sb="29" eb="31">
      <t>シュクハク</t>
    </rPh>
    <rPh sb="31" eb="33">
      <t>ニッスウ</t>
    </rPh>
    <phoneticPr fontId="2"/>
  </si>
  <si>
    <t>出典:　Eurostat Data Explore Expenditure &lt;http://ec.europa.eu/eurostat/statistics-explained/index.php/File:Trips_of_residents_of_Northern_European_countries_-_Domestic,_outbound_and_top_5_outbound_destinations,_2014.png&gt;　       注　英国は2013年の値である</t>
    <rPh sb="0" eb="2">
      <t>シュッテン</t>
    </rPh>
    <phoneticPr fontId="2"/>
  </si>
  <si>
    <r>
      <t>表</t>
    </r>
    <r>
      <rPr>
        <sz val="11"/>
        <color theme="1"/>
        <rFont val="Times New Roman"/>
        <family val="1"/>
      </rPr>
      <t>5-2</t>
    </r>
    <r>
      <rPr>
        <sz val="11"/>
        <color theme="1"/>
        <rFont val="ＭＳ 明朝"/>
        <family val="1"/>
        <charset val="128"/>
      </rPr>
      <t>　　　寒冷地比較～アラスカ等と北海道～</t>
    </r>
    <rPh sb="0" eb="1">
      <t>ヒョウ</t>
    </rPh>
    <rPh sb="7" eb="10">
      <t>カンレイチ</t>
    </rPh>
    <rPh sb="10" eb="12">
      <t>ヒカク</t>
    </rPh>
    <rPh sb="17" eb="18">
      <t>トウ</t>
    </rPh>
    <rPh sb="19" eb="22">
      <t>ホッカイドウ</t>
    </rPh>
    <phoneticPr fontId="2"/>
  </si>
  <si>
    <r>
      <rPr>
        <sz val="11"/>
        <color theme="1"/>
        <rFont val="ＭＳ 明朝"/>
        <family val="1"/>
        <charset val="128"/>
      </rPr>
      <t>一人当名目</t>
    </r>
    <r>
      <rPr>
        <sz val="11"/>
        <color theme="1"/>
        <rFont val="Times New Roman"/>
        <family val="1"/>
      </rPr>
      <t>GDP</t>
    </r>
    <r>
      <rPr>
        <sz val="11"/>
        <color theme="1"/>
        <rFont val="ＭＳ 明朝"/>
        <family val="1"/>
        <charset val="128"/>
      </rPr>
      <t>（</t>
    </r>
    <r>
      <rPr>
        <sz val="11"/>
        <color theme="1"/>
        <rFont val="Times New Roman"/>
        <family val="1"/>
      </rPr>
      <t>IMF</t>
    </r>
    <r>
      <rPr>
        <sz val="11"/>
        <color theme="1"/>
        <rFont val="ＭＳ 明朝"/>
        <family val="1"/>
        <charset val="128"/>
      </rPr>
      <t>）　</t>
    </r>
    <rPh sb="0" eb="2">
      <t>ヒトリ</t>
    </rPh>
    <rPh sb="2" eb="3">
      <t>ア</t>
    </rPh>
    <rPh sb="3" eb="5">
      <t>メイモク</t>
    </rPh>
    <phoneticPr fontId="2"/>
  </si>
  <si>
    <r>
      <rPr>
        <sz val="11"/>
        <color theme="1"/>
        <rFont val="ＭＳ 明朝"/>
        <family val="1"/>
        <charset val="128"/>
      </rPr>
      <t>名目</t>
    </r>
    <r>
      <rPr>
        <sz val="11"/>
        <color theme="1"/>
        <rFont val="Times New Roman"/>
        <family val="1"/>
      </rPr>
      <t>GDP</t>
    </r>
    <r>
      <rPr>
        <sz val="11"/>
        <color theme="1"/>
        <rFont val="ＭＳ 明朝"/>
        <family val="1"/>
        <charset val="128"/>
      </rPr>
      <t>　（</t>
    </r>
    <r>
      <rPr>
        <sz val="11"/>
        <color theme="1"/>
        <rFont val="Times New Roman"/>
        <family val="1"/>
      </rPr>
      <t>IMF</t>
    </r>
    <r>
      <rPr>
        <sz val="11"/>
        <color theme="1"/>
        <rFont val="ＭＳ 明朝"/>
        <family val="1"/>
        <charset val="128"/>
      </rPr>
      <t>）</t>
    </r>
    <rPh sb="0" eb="2">
      <t>メイモク</t>
    </rPh>
    <phoneticPr fontId="2"/>
  </si>
  <si>
    <t>出典：　アラスカのGDPの出典はFRED　&lt;https://fred.stlouisfed.org/series/AKNGSP&gt;その他はList of OECD regions by GDP (PPP) per capita　＜https://en.wikipedia.org/wiki/List_of_OECD_regions_by_GDP_(PPP)_per_capita&gt;</t>
    <rPh sb="0" eb="2">
      <t>シュッテン</t>
    </rPh>
    <rPh sb="13" eb="15">
      <t>シュッテン</t>
    </rPh>
    <rPh sb="66" eb="67">
      <t>タ</t>
    </rPh>
    <phoneticPr fontId="2"/>
  </si>
  <si>
    <t>出典：北海道観光入込客数の推移　&lt;http://www.pref.hokkaido.lg.jp/kz/kkd/irikominosuii.htm&gt;</t>
    <rPh sb="0" eb="2">
      <t>シュッテン</t>
    </rPh>
    <phoneticPr fontId="2"/>
  </si>
  <si>
    <r>
      <t>　　　　　　表</t>
    </r>
    <r>
      <rPr>
        <sz val="11"/>
        <rFont val="Times New Roman"/>
        <family val="1"/>
      </rPr>
      <t>5-3</t>
    </r>
    <r>
      <rPr>
        <sz val="11"/>
        <rFont val="ＭＳ 明朝"/>
        <family val="1"/>
        <charset val="128"/>
      </rPr>
      <t>　北海道入込客　　　　　　　　(単位：万人％）</t>
    </r>
    <rPh sb="6" eb="7">
      <t>ヒョウ</t>
    </rPh>
    <rPh sb="11" eb="14">
      <t>ホッカイドウ</t>
    </rPh>
    <rPh sb="14" eb="16">
      <t>イリコミ</t>
    </rPh>
    <rPh sb="16" eb="17">
      <t>キャク</t>
    </rPh>
    <rPh sb="26" eb="28">
      <t>タンイ</t>
    </rPh>
    <rPh sb="29" eb="31">
      <t>マンニン</t>
    </rPh>
    <phoneticPr fontId="2"/>
  </si>
  <si>
    <r>
      <t>　　　　表</t>
    </r>
    <r>
      <rPr>
        <sz val="11"/>
        <color theme="1"/>
        <rFont val="Times New Roman"/>
        <family val="1"/>
      </rPr>
      <t>5-4</t>
    </r>
    <r>
      <rPr>
        <sz val="11"/>
        <color theme="1"/>
        <rFont val="ＭＳ Ｐゴシック"/>
        <family val="2"/>
        <charset val="128"/>
        <scheme val="minor"/>
      </rPr>
      <t>　北海道外客数、消費単価、宿泊日数　　（単位：人、円、泊）</t>
    </r>
    <rPh sb="4" eb="5">
      <t>ヒョウ</t>
    </rPh>
    <rPh sb="9" eb="12">
      <t>ホッカイドウ</t>
    </rPh>
    <rPh sb="12" eb="14">
      <t>ガイキャク</t>
    </rPh>
    <rPh sb="14" eb="15">
      <t>スウ</t>
    </rPh>
    <rPh sb="16" eb="18">
      <t>ショウヒ</t>
    </rPh>
    <rPh sb="18" eb="20">
      <t>タンカ</t>
    </rPh>
    <rPh sb="21" eb="23">
      <t>シュクハク</t>
    </rPh>
    <rPh sb="23" eb="25">
      <t>ニッスウ</t>
    </rPh>
    <rPh sb="28" eb="30">
      <t>タンイ</t>
    </rPh>
    <rPh sb="31" eb="32">
      <t>ニン</t>
    </rPh>
    <rPh sb="33" eb="34">
      <t>エン</t>
    </rPh>
    <rPh sb="35" eb="36">
      <t>ハク</t>
    </rPh>
    <phoneticPr fontId="2"/>
  </si>
  <si>
    <t>出典　「北海道観光入込客数の推移」、「第６回北海道観光産業経済効果調査」&lt;http://www.pref.hokkaido.lg.jp/kz/kkd/toukei/6th_Economic_impacts_research_20170922_58.pdf&gt;</t>
    <rPh sb="0" eb="2">
      <t>シュッテン</t>
    </rPh>
    <phoneticPr fontId="2"/>
  </si>
  <si>
    <r>
      <rPr>
        <sz val="11"/>
        <color theme="1"/>
        <rFont val="ＭＳ Ｐゴシック"/>
        <family val="2"/>
        <charset val="128"/>
      </rPr>
      <t>通年訪問客数　　</t>
    </r>
    <r>
      <rPr>
        <sz val="11"/>
        <color theme="1"/>
        <rFont val="Times New Roman"/>
        <family val="1"/>
      </rPr>
      <t>A</t>
    </r>
    <rPh sb="0" eb="2">
      <t>ツウネン</t>
    </rPh>
    <rPh sb="2" eb="4">
      <t>ホウモン</t>
    </rPh>
    <rPh sb="4" eb="6">
      <t>キャクスウ</t>
    </rPh>
    <phoneticPr fontId="2"/>
  </si>
  <si>
    <r>
      <rPr>
        <sz val="11"/>
        <color theme="1"/>
        <rFont val="ＭＳ Ｐゴシック"/>
        <family val="2"/>
        <charset val="128"/>
      </rPr>
      <t>秋冬訪問客数　</t>
    </r>
    <r>
      <rPr>
        <sz val="11"/>
        <color theme="1"/>
        <rFont val="Times New Roman"/>
        <family val="1"/>
      </rPr>
      <t xml:space="preserve">B </t>
    </r>
    <rPh sb="0" eb="2">
      <t>アキフユ</t>
    </rPh>
    <rPh sb="2" eb="4">
      <t>ホウモン</t>
    </rPh>
    <rPh sb="4" eb="6">
      <t>キャクスウ</t>
    </rPh>
    <phoneticPr fontId="2"/>
  </si>
  <si>
    <r>
      <rPr>
        <sz val="9"/>
        <rFont val="ＭＳ 明朝"/>
        <family val="1"/>
        <charset val="128"/>
      </rPr>
      <t>出典：</t>
    </r>
    <r>
      <rPr>
        <sz val="9"/>
        <rFont val="Times New Roman"/>
        <family val="1"/>
      </rPr>
      <t>Alaska Visitor Statistics Program VI,Interim Visitor Volume Report</t>
    </r>
    <r>
      <rPr>
        <sz val="9"/>
        <rFont val="ＭＳ 明朝"/>
        <family val="1"/>
        <charset val="128"/>
      </rPr>
      <t>　</t>
    </r>
    <r>
      <rPr>
        <sz val="9"/>
        <rFont val="Times New Roman"/>
        <family val="1"/>
      </rPr>
      <t>Fall/Winter 2014-15</t>
    </r>
    <r>
      <rPr>
        <sz val="9"/>
        <rFont val="ＭＳ 明朝"/>
        <family val="1"/>
        <charset val="128"/>
      </rPr>
      <t>　&lt;</t>
    </r>
    <r>
      <rPr>
        <sz val="8"/>
        <rFont val="Times New Roman"/>
        <family val="1"/>
      </rPr>
      <t>https://www.commerce.alaska.gov/web/Portals/6/pub/TourismResearch/AVSP/AVSP%20Fall%20Winter%202014_15%20REVISED.pdf&gt;</t>
    </r>
    <rPh sb="0" eb="2">
      <t>シュッテン</t>
    </rPh>
    <phoneticPr fontId="2"/>
  </si>
  <si>
    <r>
      <rPr>
        <sz val="10"/>
        <rFont val="ＭＳ Ｐゴシック"/>
        <family val="3"/>
        <charset val="128"/>
      </rPr>
      <t>　　　　　　　　　　　　表</t>
    </r>
    <r>
      <rPr>
        <sz val="10"/>
        <rFont val="Times New Roman"/>
        <family val="1"/>
      </rPr>
      <t>5-5</t>
    </r>
    <r>
      <rPr>
        <sz val="10"/>
        <rFont val="ＭＳ Ｐゴシック"/>
        <family val="3"/>
        <charset val="128"/>
      </rPr>
      <t>　　　　　　　　アラスカ訪問者数の推移　　　　　　　　　　　（単位：人）</t>
    </r>
    <rPh sb="12" eb="13">
      <t>ヒョウ</t>
    </rPh>
    <rPh sb="28" eb="31">
      <t>ホウモンシャ</t>
    </rPh>
    <rPh sb="31" eb="32">
      <t>スウ</t>
    </rPh>
    <rPh sb="33" eb="35">
      <t>スイイ</t>
    </rPh>
    <rPh sb="47" eb="49">
      <t>タンイ</t>
    </rPh>
    <rPh sb="50" eb="51">
      <t>ニン</t>
    </rPh>
    <phoneticPr fontId="2"/>
  </si>
  <si>
    <r>
      <rPr>
        <sz val="10"/>
        <rFont val="ＭＳ 明朝"/>
        <family val="1"/>
        <charset val="128"/>
      </rPr>
      <t>会計年度</t>
    </r>
    <rPh sb="0" eb="2">
      <t>カイケイ</t>
    </rPh>
    <rPh sb="2" eb="4">
      <t>ネンド</t>
    </rPh>
    <phoneticPr fontId="2"/>
  </si>
  <si>
    <r>
      <rPr>
        <sz val="10"/>
        <rFont val="ＭＳ 明朝"/>
        <family val="1"/>
        <charset val="128"/>
      </rPr>
      <t>徴収額</t>
    </r>
    <rPh sb="0" eb="3">
      <t>チョウシュウガク</t>
    </rPh>
    <phoneticPr fontId="2"/>
  </si>
  <si>
    <r>
      <rPr>
        <sz val="10"/>
        <rFont val="ＭＳ 明朝"/>
        <family val="1"/>
        <charset val="128"/>
      </rPr>
      <t>自治体への譲渡</t>
    </r>
    <rPh sb="0" eb="3">
      <t>ジチタイ</t>
    </rPh>
    <rPh sb="5" eb="7">
      <t>ジョウト</t>
    </rPh>
    <phoneticPr fontId="2"/>
  </si>
  <si>
    <r>
      <t> </t>
    </r>
    <r>
      <rPr>
        <sz val="10"/>
        <rFont val="ＭＳ 明朝"/>
        <family val="1"/>
        <charset val="128"/>
      </rPr>
      <t>地域クルーズ船影響基金（州政府）</t>
    </r>
    <rPh sb="1" eb="3">
      <t>チイキ</t>
    </rPh>
    <rPh sb="7" eb="8">
      <t>セン</t>
    </rPh>
    <rPh sb="8" eb="10">
      <t>エイキョウ</t>
    </rPh>
    <rPh sb="10" eb="12">
      <t>キキン</t>
    </rPh>
    <rPh sb="13" eb="16">
      <t>シュウセイフ</t>
    </rPh>
    <phoneticPr fontId="2"/>
  </si>
  <si>
    <r>
      <rPr>
        <sz val="10"/>
        <rFont val="ＭＳ 明朝"/>
        <family val="1"/>
        <charset val="128"/>
      </rPr>
      <t>　　　　　　　　　　　　表</t>
    </r>
    <r>
      <rPr>
        <sz val="10"/>
        <rFont val="Times New Roman"/>
        <family val="1"/>
      </rPr>
      <t>5-6</t>
    </r>
    <r>
      <rPr>
        <sz val="10"/>
        <rFont val="ＭＳ 明朝"/>
        <family val="1"/>
        <charset val="128"/>
      </rPr>
      <t>　</t>
    </r>
    <r>
      <rPr>
        <sz val="10"/>
        <rFont val="Times New Roman"/>
        <family val="1"/>
      </rPr>
      <t> </t>
    </r>
    <r>
      <rPr>
        <sz val="10"/>
        <rFont val="ＭＳ 明朝"/>
        <family val="1"/>
        <charset val="128"/>
      </rPr>
      <t>税収概要　　　　　　　（単位：ドル）</t>
    </r>
    <rPh sb="12" eb="13">
      <t>ヒョウ</t>
    </rPh>
    <rPh sb="18" eb="20">
      <t>ゼイシュウ</t>
    </rPh>
    <rPh sb="20" eb="22">
      <t>ガイヨウ</t>
    </rPh>
    <rPh sb="30" eb="32">
      <t>タンイ</t>
    </rPh>
    <phoneticPr fontId="2"/>
  </si>
  <si>
    <r>
      <rPr>
        <sz val="11"/>
        <color theme="1"/>
        <rFont val="ＭＳ 明朝"/>
        <family val="1"/>
        <charset val="128"/>
      </rPr>
      <t>単位：百万ドル</t>
    </r>
    <rPh sb="0" eb="2">
      <t>タンイ</t>
    </rPh>
    <rPh sb="3" eb="5">
      <t>ヒャクマン</t>
    </rPh>
    <phoneticPr fontId="2"/>
  </si>
  <si>
    <r>
      <rPr>
        <sz val="11"/>
        <color theme="1"/>
        <rFont val="ＭＳ 明朝"/>
        <family val="1"/>
        <charset val="128"/>
      </rPr>
      <t>自治体歳入</t>
    </r>
    <rPh sb="0" eb="3">
      <t>ジチタイ</t>
    </rPh>
    <rPh sb="3" eb="5">
      <t>サイニュウ</t>
    </rPh>
    <phoneticPr fontId="2"/>
  </si>
  <si>
    <r>
      <rPr>
        <sz val="11"/>
        <color theme="1"/>
        <rFont val="ＭＳ 明朝"/>
        <family val="1"/>
        <charset val="128"/>
      </rPr>
      <t>アラスカ州歳入</t>
    </r>
    <rPh sb="4" eb="5">
      <t>シュウ</t>
    </rPh>
    <rPh sb="5" eb="7">
      <t>サイニュウ</t>
    </rPh>
    <phoneticPr fontId="2"/>
  </si>
  <si>
    <r>
      <rPr>
        <sz val="11"/>
        <color theme="1"/>
        <rFont val="ＭＳ 明朝"/>
        <family val="1"/>
        <charset val="128"/>
      </rPr>
      <t>上記歳入合計</t>
    </r>
    <rPh sb="0" eb="2">
      <t>ジョウキ</t>
    </rPh>
    <rPh sb="2" eb="4">
      <t>サイニュウ</t>
    </rPh>
    <rPh sb="4" eb="6">
      <t>ゴウケイ</t>
    </rPh>
    <phoneticPr fontId="2"/>
  </si>
  <si>
    <r>
      <rPr>
        <sz val="11"/>
        <color theme="1"/>
        <rFont val="ＭＳ 明朝"/>
        <family val="1"/>
        <charset val="128"/>
      </rPr>
      <t>表</t>
    </r>
    <r>
      <rPr>
        <sz val="11"/>
        <color theme="1"/>
        <rFont val="Times New Roman"/>
        <family val="1"/>
      </rPr>
      <t>5-7</t>
    </r>
    <r>
      <rPr>
        <sz val="11"/>
        <color theme="1"/>
        <rFont val="ＭＳ 明朝"/>
        <family val="1"/>
        <charset val="128"/>
      </rPr>
      <t>　自治体・州政府の歳入のうち選択したもの</t>
    </r>
    <rPh sb="0" eb="1">
      <t>ヒョウ</t>
    </rPh>
    <rPh sb="5" eb="8">
      <t>ジチタイ</t>
    </rPh>
    <rPh sb="9" eb="12">
      <t>シュウセイフ</t>
    </rPh>
    <rPh sb="13" eb="15">
      <t>サイニュウ</t>
    </rPh>
    <rPh sb="18" eb="20">
      <t>センタク</t>
    </rPh>
    <phoneticPr fontId="2"/>
  </si>
  <si>
    <r>
      <rPr>
        <sz val="11"/>
        <color theme="1"/>
        <rFont val="ＭＳ 明朝"/>
        <family val="1"/>
        <charset val="128"/>
      </rPr>
      <t>出典：</t>
    </r>
    <r>
      <rPr>
        <sz val="11"/>
        <color theme="1"/>
        <rFont val="Times New Roman"/>
        <family val="1"/>
      </rPr>
      <t>Economic Impact of</t>
    </r>
    <r>
      <rPr>
        <sz val="11"/>
        <color theme="1"/>
        <rFont val="ＭＳ 明朝"/>
        <family val="1"/>
        <charset val="128"/>
      </rPr>
      <t>　</t>
    </r>
    <r>
      <rPr>
        <sz val="11"/>
        <color theme="1"/>
        <rFont val="Times New Roman"/>
        <family val="1"/>
      </rPr>
      <t>Alaska’s Visitor Industry2013-14 update</t>
    </r>
    <r>
      <rPr>
        <sz val="11"/>
        <color theme="1"/>
        <rFont val="ＭＳ 明朝"/>
        <family val="1"/>
        <charset val="128"/>
      </rPr>
      <t>　&lt;</t>
    </r>
    <r>
      <rPr>
        <sz val="9"/>
        <color theme="1"/>
        <rFont val="Times New Roman"/>
        <family val="1"/>
      </rPr>
      <t>http://www.akrdc.org/assets/docs/vis%20industry%20impacts%202013_14%203_24.pdf&gt;</t>
    </r>
    <rPh sb="0" eb="2">
      <t>シュッテン</t>
    </rPh>
    <phoneticPr fontId="2"/>
  </si>
  <si>
    <r>
      <rPr>
        <sz val="11"/>
        <color theme="1"/>
        <rFont val="ＭＳ 明朝"/>
        <family val="1"/>
        <charset val="128"/>
      </rPr>
      <t>総支出額</t>
    </r>
    <rPh sb="0" eb="3">
      <t>ソウシシュツ</t>
    </rPh>
    <rPh sb="3" eb="4">
      <t>ガク</t>
    </rPh>
    <phoneticPr fontId="2"/>
  </si>
  <si>
    <r>
      <rPr>
        <sz val="11"/>
        <color theme="1"/>
        <rFont val="ＭＳ 明朝"/>
        <family val="1"/>
        <charset val="128"/>
      </rPr>
      <t>宿泊</t>
    </r>
    <rPh sb="0" eb="2">
      <t>シュクハク</t>
    </rPh>
    <phoneticPr fontId="2"/>
  </si>
  <si>
    <r>
      <rPr>
        <sz val="11"/>
        <color theme="1"/>
        <rFont val="ＭＳ 明朝"/>
        <family val="1"/>
        <charset val="128"/>
      </rPr>
      <t>活動</t>
    </r>
    <rPh sb="0" eb="2">
      <t>カツドウ</t>
    </rPh>
    <phoneticPr fontId="2"/>
  </si>
  <si>
    <r>
      <rPr>
        <sz val="11"/>
        <color theme="1"/>
        <rFont val="ＭＳ 明朝"/>
        <family val="1"/>
        <charset val="128"/>
      </rPr>
      <t>買物</t>
    </r>
    <rPh sb="0" eb="2">
      <t>カイモノ</t>
    </rPh>
    <phoneticPr fontId="2"/>
  </si>
  <si>
    <r>
      <rPr>
        <sz val="11"/>
        <color theme="1"/>
        <rFont val="ＭＳ 明朝"/>
        <family val="1"/>
        <charset val="128"/>
      </rPr>
      <t>飲食</t>
    </r>
    <rPh sb="0" eb="2">
      <t>インショク</t>
    </rPh>
    <phoneticPr fontId="2"/>
  </si>
  <si>
    <r>
      <rPr>
        <sz val="11"/>
        <color theme="1"/>
        <rFont val="ＭＳ 明朝"/>
        <family val="1"/>
        <charset val="128"/>
      </rPr>
      <t>交通</t>
    </r>
    <rPh sb="0" eb="2">
      <t>コウツウ</t>
    </rPh>
    <phoneticPr fontId="2"/>
  </si>
  <si>
    <r>
      <rPr>
        <sz val="11"/>
        <color theme="1"/>
        <rFont val="ＭＳ 明朝"/>
        <family val="1"/>
        <charset val="128"/>
      </rPr>
      <t>その他</t>
    </r>
    <rPh sb="2" eb="3">
      <t>タ</t>
    </rPh>
    <phoneticPr fontId="2"/>
  </si>
  <si>
    <r>
      <t>18.3</t>
    </r>
    <r>
      <rPr>
        <sz val="11"/>
        <color theme="1"/>
        <rFont val="ＭＳ 明朝"/>
        <family val="1"/>
        <charset val="128"/>
      </rPr>
      <t>億ドル　（</t>
    </r>
    <r>
      <rPr>
        <sz val="11"/>
        <color theme="1"/>
        <rFont val="Times New Roman"/>
        <family val="1"/>
      </rPr>
      <t>947</t>
    </r>
    <r>
      <rPr>
        <sz val="11"/>
        <color theme="1"/>
        <rFont val="ＭＳ 明朝"/>
        <family val="1"/>
        <charset val="128"/>
      </rPr>
      <t>ドル</t>
    </r>
    <r>
      <rPr>
        <sz val="11"/>
        <color theme="1"/>
        <rFont val="Times New Roman"/>
        <family val="1"/>
      </rPr>
      <t>/</t>
    </r>
    <r>
      <rPr>
        <sz val="11"/>
        <color theme="1"/>
        <rFont val="ＭＳ 明朝"/>
        <family val="1"/>
        <charset val="128"/>
      </rPr>
      <t>人）</t>
    </r>
    <rPh sb="15" eb="16">
      <t>ニン</t>
    </rPh>
    <phoneticPr fontId="2"/>
  </si>
  <si>
    <r>
      <rPr>
        <sz val="11"/>
        <color theme="1"/>
        <rFont val="ＭＳ 明朝"/>
        <family val="1"/>
        <charset val="128"/>
      </rPr>
      <t>表</t>
    </r>
    <r>
      <rPr>
        <sz val="11"/>
        <color theme="1"/>
        <rFont val="Times New Roman"/>
        <family val="1"/>
      </rPr>
      <t>5-8</t>
    </r>
    <r>
      <rPr>
        <sz val="11"/>
        <color theme="1"/>
        <rFont val="ＭＳ 明朝"/>
        <family val="1"/>
        <charset val="128"/>
      </rPr>
      <t>　　　　</t>
    </r>
    <r>
      <rPr>
        <sz val="11"/>
        <color theme="1"/>
        <rFont val="Times New Roman"/>
        <family val="1"/>
      </rPr>
      <t>2013/14</t>
    </r>
    <r>
      <rPr>
        <sz val="11"/>
        <color theme="1"/>
        <rFont val="ＭＳ 明朝"/>
        <family val="1"/>
        <charset val="128"/>
      </rPr>
      <t>アラスカ訪問者の現地での支出状況</t>
    </r>
    <rPh sb="0" eb="1">
      <t>ヒョウ</t>
    </rPh>
    <rPh sb="19" eb="22">
      <t>ホウモンシャ</t>
    </rPh>
    <rPh sb="23" eb="25">
      <t>ゲンチ</t>
    </rPh>
    <rPh sb="27" eb="29">
      <t>シシュツ</t>
    </rPh>
    <rPh sb="29" eb="31">
      <t>ジョウキョウ</t>
    </rPh>
    <phoneticPr fontId="2"/>
  </si>
  <si>
    <r>
      <rPr>
        <sz val="11"/>
        <color theme="1"/>
        <rFont val="ＭＳ 明朝"/>
        <family val="1"/>
        <charset val="128"/>
      </rPr>
      <t>出典：表</t>
    </r>
    <r>
      <rPr>
        <sz val="11"/>
        <color theme="1"/>
        <rFont val="Times New Roman"/>
        <family val="1"/>
      </rPr>
      <t>5-7</t>
    </r>
    <r>
      <rPr>
        <sz val="11"/>
        <color theme="1"/>
        <rFont val="ＭＳ 明朝"/>
        <family val="1"/>
        <charset val="128"/>
      </rPr>
      <t>に同じ</t>
    </r>
    <rPh sb="0" eb="2">
      <t>シュッテン</t>
    </rPh>
    <rPh sb="3" eb="4">
      <t>ヒョウ</t>
    </rPh>
    <rPh sb="8" eb="9">
      <t>オナ</t>
    </rPh>
    <phoneticPr fontId="2"/>
  </si>
  <si>
    <r>
      <rPr>
        <sz val="11"/>
        <color theme="1"/>
        <rFont val="ＭＳ 明朝"/>
        <family val="1"/>
        <charset val="128"/>
      </rPr>
      <t>人口（千人）</t>
    </r>
    <rPh sb="0" eb="2">
      <t>ジンコウ</t>
    </rPh>
    <rPh sb="3" eb="5">
      <t>センニン</t>
    </rPh>
    <phoneticPr fontId="2"/>
  </si>
  <si>
    <r>
      <rPr>
        <sz val="11"/>
        <color theme="1"/>
        <rFont val="ＭＳ 明朝"/>
        <family val="1"/>
        <charset val="128"/>
      </rPr>
      <t>宿泊入国率</t>
    </r>
    <rPh sb="0" eb="2">
      <t>シュクハク</t>
    </rPh>
    <rPh sb="2" eb="4">
      <t>ニュウコク</t>
    </rPh>
    <rPh sb="4" eb="5">
      <t>リツ</t>
    </rPh>
    <phoneticPr fontId="2"/>
  </si>
  <si>
    <r>
      <rPr>
        <sz val="11"/>
        <color theme="1"/>
        <rFont val="ＭＳ 明朝"/>
        <family val="1"/>
        <charset val="128"/>
      </rPr>
      <t>日帰り率</t>
    </r>
    <rPh sb="0" eb="2">
      <t>ヒガエ</t>
    </rPh>
    <rPh sb="3" eb="4">
      <t>リツ</t>
    </rPh>
    <phoneticPr fontId="2"/>
  </si>
  <si>
    <r>
      <rPr>
        <sz val="11"/>
        <color theme="1"/>
        <rFont val="ＭＳ 明朝"/>
        <family val="1"/>
        <charset val="128"/>
      </rPr>
      <t>うちノルディック諸国</t>
    </r>
    <rPh sb="8" eb="10">
      <t>ショコク</t>
    </rPh>
    <phoneticPr fontId="2"/>
  </si>
  <si>
    <r>
      <rPr>
        <sz val="11"/>
        <color theme="1"/>
        <rFont val="ＭＳ 明朝"/>
        <family val="1"/>
        <charset val="128"/>
      </rPr>
      <t>名目</t>
    </r>
    <r>
      <rPr>
        <sz val="11"/>
        <color theme="1"/>
        <rFont val="Times New Roman"/>
        <family val="1"/>
      </rPr>
      <t>GDP/</t>
    </r>
    <r>
      <rPr>
        <sz val="11"/>
        <color theme="1"/>
        <rFont val="ＭＳ 明朝"/>
        <family val="1"/>
        <charset val="128"/>
      </rPr>
      <t>人口　</t>
    </r>
    <r>
      <rPr>
        <sz val="11"/>
        <color theme="1"/>
        <rFont val="Times New Roman"/>
        <family val="1"/>
      </rPr>
      <t>IMF</t>
    </r>
    <r>
      <rPr>
        <sz val="11"/>
        <color theme="1"/>
        <rFont val="ＭＳ 明朝"/>
        <family val="1"/>
        <charset val="128"/>
      </rPr>
      <t>　</t>
    </r>
    <r>
      <rPr>
        <sz val="11"/>
        <color theme="1"/>
        <rFont val="Times New Roman"/>
        <family val="1"/>
      </rPr>
      <t>US$</t>
    </r>
    <rPh sb="0" eb="2">
      <t>メイモク</t>
    </rPh>
    <rPh sb="6" eb="8">
      <t>ジンコウ</t>
    </rPh>
    <phoneticPr fontId="2"/>
  </si>
  <si>
    <r>
      <rPr>
        <sz val="11"/>
        <color theme="1"/>
        <rFont val="ＭＳ 明朝"/>
        <family val="1"/>
        <charset val="128"/>
      </rPr>
      <t>総トリップ数</t>
    </r>
    <r>
      <rPr>
        <sz val="11"/>
        <color theme="1"/>
        <rFont val="Times New Roman"/>
        <family val="1"/>
      </rPr>
      <t>(</t>
    </r>
    <r>
      <rPr>
        <sz val="11"/>
        <color theme="1"/>
        <rFont val="ＭＳ 明朝"/>
        <family val="1"/>
        <charset val="128"/>
      </rPr>
      <t>千人</t>
    </r>
    <r>
      <rPr>
        <sz val="11"/>
        <color theme="1"/>
        <rFont val="Times New Roman"/>
        <family val="1"/>
      </rPr>
      <t>)</t>
    </r>
    <rPh sb="0" eb="1">
      <t>ソウ</t>
    </rPh>
    <rPh sb="5" eb="6">
      <t>スウ</t>
    </rPh>
    <rPh sb="7" eb="9">
      <t>センニン</t>
    </rPh>
    <phoneticPr fontId="2"/>
  </si>
  <si>
    <r>
      <rPr>
        <sz val="11"/>
        <color theme="1"/>
        <rFont val="ＭＳ 明朝"/>
        <family val="1"/>
        <charset val="128"/>
      </rPr>
      <t>総宿泊数</t>
    </r>
    <r>
      <rPr>
        <sz val="11"/>
        <color theme="1"/>
        <rFont val="Times New Roman"/>
        <family val="1"/>
      </rPr>
      <t>(</t>
    </r>
    <r>
      <rPr>
        <sz val="11"/>
        <color theme="1"/>
        <rFont val="ＭＳ 明朝"/>
        <family val="1"/>
        <charset val="128"/>
      </rPr>
      <t>千）</t>
    </r>
    <rPh sb="0" eb="1">
      <t>ソウ</t>
    </rPh>
    <rPh sb="1" eb="3">
      <t>シュクハク</t>
    </rPh>
    <rPh sb="3" eb="4">
      <t>スウ</t>
    </rPh>
    <rPh sb="5" eb="6">
      <t>セン</t>
    </rPh>
    <phoneticPr fontId="2"/>
  </si>
  <si>
    <r>
      <rPr>
        <sz val="11"/>
        <color theme="1"/>
        <rFont val="ＭＳ 明朝"/>
        <family val="1"/>
        <charset val="128"/>
      </rPr>
      <t>宿泊数</t>
    </r>
    <r>
      <rPr>
        <sz val="11"/>
        <color theme="1"/>
        <rFont val="Times New Roman"/>
        <family val="1"/>
      </rPr>
      <t>/</t>
    </r>
    <r>
      <rPr>
        <sz val="11"/>
        <color theme="1"/>
        <rFont val="ＭＳ 明朝"/>
        <family val="1"/>
        <charset val="128"/>
      </rPr>
      <t>トリップ</t>
    </r>
    <rPh sb="0" eb="2">
      <t>シュクハク</t>
    </rPh>
    <rPh sb="2" eb="3">
      <t>スウ</t>
    </rPh>
    <phoneticPr fontId="2"/>
  </si>
  <si>
    <r>
      <rPr>
        <sz val="11"/>
        <color theme="1"/>
        <rFont val="ＭＳ 明朝"/>
        <family val="1"/>
        <charset val="128"/>
      </rPr>
      <t>宿泊トリップ</t>
    </r>
    <r>
      <rPr>
        <sz val="11"/>
        <color theme="1"/>
        <rFont val="Times New Roman"/>
        <family val="1"/>
      </rPr>
      <t>(</t>
    </r>
    <r>
      <rPr>
        <sz val="11"/>
        <color theme="1"/>
        <rFont val="ＭＳ 明朝"/>
        <family val="1"/>
        <charset val="128"/>
      </rPr>
      <t>千）</t>
    </r>
    <rPh sb="0" eb="2">
      <t>シュクハク</t>
    </rPh>
    <rPh sb="7" eb="8">
      <t>セン</t>
    </rPh>
    <phoneticPr fontId="2"/>
  </si>
  <si>
    <r>
      <rPr>
        <sz val="11"/>
        <color theme="1"/>
        <rFont val="ＭＳ 明朝"/>
        <family val="1"/>
        <charset val="128"/>
      </rPr>
      <t>出典</t>
    </r>
    <r>
      <rPr>
        <sz val="11"/>
        <color theme="1"/>
        <rFont val="Times New Roman"/>
        <family val="1"/>
      </rPr>
      <t>:</t>
    </r>
    <r>
      <rPr>
        <sz val="11"/>
        <color theme="1"/>
        <rFont val="ＭＳ 明朝"/>
        <family val="1"/>
        <charset val="128"/>
      </rPr>
      <t>　</t>
    </r>
    <r>
      <rPr>
        <sz val="11"/>
        <color theme="1"/>
        <rFont val="Times New Roman"/>
        <family val="1"/>
      </rPr>
      <t>OECDstat</t>
    </r>
    <r>
      <rPr>
        <sz val="11"/>
        <color theme="1"/>
        <rFont val="ＭＳ 明朝"/>
        <family val="1"/>
        <charset val="128"/>
      </rPr>
      <t>　</t>
    </r>
    <r>
      <rPr>
        <sz val="11"/>
        <color theme="1"/>
        <rFont val="Times New Roman"/>
        <family val="1"/>
      </rPr>
      <t>&lt;https://stats.oecd.org/Index.aspx?DataSetCode&gt;</t>
    </r>
    <rPh sb="0" eb="2">
      <t>シュッテン</t>
    </rPh>
    <phoneticPr fontId="2"/>
  </si>
  <si>
    <r>
      <rPr>
        <sz val="11"/>
        <color theme="1"/>
        <rFont val="ＭＳ 明朝"/>
        <family val="1"/>
        <charset val="128"/>
      </rPr>
      <t>（居住地）</t>
    </r>
    <rPh sb="1" eb="4">
      <t>キョジュウチ</t>
    </rPh>
    <phoneticPr fontId="2"/>
  </si>
  <si>
    <r>
      <rPr>
        <sz val="11"/>
        <color theme="1"/>
        <rFont val="ＭＳ 明朝"/>
        <family val="1"/>
        <charset val="128"/>
      </rPr>
      <t>人口　　（万人）国連統計</t>
    </r>
    <rPh sb="0" eb="2">
      <t>ジンコウ</t>
    </rPh>
    <rPh sb="5" eb="7">
      <t>マンニン</t>
    </rPh>
    <phoneticPr fontId="11"/>
  </si>
  <si>
    <r>
      <rPr>
        <sz val="11"/>
        <color theme="1"/>
        <rFont val="ＭＳ 明朝"/>
        <family val="1"/>
        <charset val="128"/>
      </rPr>
      <t>韓国</t>
    </r>
    <rPh sb="0" eb="2">
      <t>カンコク</t>
    </rPh>
    <phoneticPr fontId="2"/>
  </si>
  <si>
    <r>
      <rPr>
        <sz val="11"/>
        <color theme="1"/>
        <rFont val="ＭＳ 明朝"/>
        <family val="1"/>
        <charset val="128"/>
      </rPr>
      <t>日本</t>
    </r>
    <rPh sb="0" eb="2">
      <t>ニホン</t>
    </rPh>
    <phoneticPr fontId="2"/>
  </si>
  <si>
    <r>
      <rPr>
        <sz val="11"/>
        <color theme="1"/>
        <rFont val="ＭＳ 明朝"/>
        <family val="1"/>
        <charset val="128"/>
      </rPr>
      <t>インバウンド</t>
    </r>
    <phoneticPr fontId="2"/>
  </si>
  <si>
    <r>
      <rPr>
        <sz val="11"/>
        <color theme="1"/>
        <rFont val="ＭＳ 明朝"/>
        <family val="1"/>
        <charset val="128"/>
      </rPr>
      <t>訪問外客数　万人</t>
    </r>
    <rPh sb="0" eb="2">
      <t>ホウモン</t>
    </rPh>
    <rPh sb="2" eb="4">
      <t>ガイキャク</t>
    </rPh>
    <rPh sb="4" eb="5">
      <t>スウ</t>
    </rPh>
    <rPh sb="6" eb="8">
      <t>マンニン</t>
    </rPh>
    <phoneticPr fontId="2"/>
  </si>
  <si>
    <r>
      <rPr>
        <sz val="11"/>
        <color theme="1"/>
        <rFont val="ＭＳ 明朝"/>
        <family val="1"/>
        <charset val="128"/>
      </rPr>
      <t>外客一人当消費額（</t>
    </r>
    <r>
      <rPr>
        <sz val="11"/>
        <color theme="1"/>
        <rFont val="Times New Roman"/>
        <family val="1"/>
      </rPr>
      <t>US$</t>
    </r>
    <r>
      <rPr>
        <sz val="11"/>
        <color theme="1"/>
        <rFont val="ＭＳ 明朝"/>
        <family val="1"/>
        <charset val="128"/>
      </rPr>
      <t>）</t>
    </r>
    <rPh sb="0" eb="2">
      <t>ガイキャク</t>
    </rPh>
    <rPh sb="2" eb="4">
      <t>ヒトリ</t>
    </rPh>
    <rPh sb="4" eb="5">
      <t>ア</t>
    </rPh>
    <rPh sb="5" eb="8">
      <t>ショウヒガク</t>
    </rPh>
    <phoneticPr fontId="11"/>
  </si>
  <si>
    <r>
      <rPr>
        <sz val="11"/>
        <color theme="1"/>
        <rFont val="ＭＳ 明朝"/>
        <family val="1"/>
        <charset val="128"/>
      </rPr>
      <t>外客一人当消費額（円）</t>
    </r>
    <rPh sb="0" eb="2">
      <t>ガイキャク</t>
    </rPh>
    <rPh sb="2" eb="4">
      <t>ヒトリ</t>
    </rPh>
    <rPh sb="4" eb="5">
      <t>ア</t>
    </rPh>
    <rPh sb="5" eb="8">
      <t>ショウヒガク</t>
    </rPh>
    <rPh sb="9" eb="10">
      <t>エン</t>
    </rPh>
    <phoneticPr fontId="11"/>
  </si>
  <si>
    <r>
      <rPr>
        <sz val="11"/>
        <color theme="1"/>
        <rFont val="ＭＳ 明朝"/>
        <family val="1"/>
        <charset val="128"/>
      </rPr>
      <t>アウトバウンド</t>
    </r>
    <phoneticPr fontId="2"/>
  </si>
  <si>
    <r>
      <rPr>
        <sz val="11"/>
        <color theme="1"/>
        <rFont val="ＭＳ 明朝"/>
        <family val="1"/>
        <charset val="128"/>
      </rPr>
      <t>海外旅行者数　万人</t>
    </r>
    <rPh sb="0" eb="2">
      <t>カイガイ</t>
    </rPh>
    <rPh sb="2" eb="5">
      <t>リョコウシャ</t>
    </rPh>
    <rPh sb="5" eb="6">
      <t>スウ</t>
    </rPh>
    <rPh sb="7" eb="9">
      <t>マンニン</t>
    </rPh>
    <phoneticPr fontId="2"/>
  </si>
  <si>
    <r>
      <rPr>
        <sz val="11"/>
        <color theme="1"/>
        <rFont val="ＭＳ 明朝"/>
        <family val="1"/>
        <charset val="128"/>
      </rPr>
      <t>うち訪日韓国人数　万人</t>
    </r>
    <rPh sb="2" eb="4">
      <t>ホウニチ</t>
    </rPh>
    <rPh sb="4" eb="6">
      <t>カンコク</t>
    </rPh>
    <rPh sb="6" eb="7">
      <t>ジン</t>
    </rPh>
    <rPh sb="7" eb="8">
      <t>スウ</t>
    </rPh>
    <rPh sb="9" eb="11">
      <t>マンニン</t>
    </rPh>
    <phoneticPr fontId="2"/>
  </si>
  <si>
    <r>
      <rPr>
        <sz val="11"/>
        <color theme="1"/>
        <rFont val="ＭＳ 明朝"/>
        <family val="1"/>
        <charset val="128"/>
      </rPr>
      <t>うち訪韓日本人数　万人</t>
    </r>
    <rPh sb="2" eb="4">
      <t>ホウカン</t>
    </rPh>
    <rPh sb="4" eb="6">
      <t>ニホン</t>
    </rPh>
    <rPh sb="6" eb="7">
      <t>ジン</t>
    </rPh>
    <rPh sb="7" eb="8">
      <t>スウ</t>
    </rPh>
    <rPh sb="9" eb="11">
      <t>マンニン</t>
    </rPh>
    <phoneticPr fontId="2"/>
  </si>
  <si>
    <r>
      <rPr>
        <sz val="11"/>
        <color theme="1"/>
        <rFont val="ＭＳ 明朝"/>
        <family val="1"/>
        <charset val="128"/>
      </rPr>
      <t>国民一人当海外旅行回数</t>
    </r>
    <rPh sb="0" eb="2">
      <t>コクミン</t>
    </rPh>
    <rPh sb="2" eb="4">
      <t>ヒトリ</t>
    </rPh>
    <rPh sb="4" eb="5">
      <t>トウ</t>
    </rPh>
    <rPh sb="5" eb="7">
      <t>カイガイ</t>
    </rPh>
    <rPh sb="7" eb="9">
      <t>リョコウ</t>
    </rPh>
    <rPh sb="9" eb="11">
      <t>カイスウ</t>
    </rPh>
    <phoneticPr fontId="11"/>
  </si>
  <si>
    <r>
      <t>1</t>
    </r>
    <r>
      <rPr>
        <sz val="8"/>
        <color theme="1"/>
        <rFont val="ＭＳ 明朝"/>
        <family val="1"/>
        <charset val="128"/>
      </rPr>
      <t>トリップ当消費額（</t>
    </r>
    <r>
      <rPr>
        <sz val="8"/>
        <color theme="1"/>
        <rFont val="Times New Roman"/>
        <family val="1"/>
      </rPr>
      <t>US$</t>
    </r>
    <r>
      <rPr>
        <sz val="8"/>
        <color theme="1"/>
        <rFont val="ＭＳ 明朝"/>
        <family val="1"/>
        <charset val="128"/>
      </rPr>
      <t>、円）</t>
    </r>
    <rPh sb="5" eb="6">
      <t>トウ</t>
    </rPh>
    <rPh sb="6" eb="9">
      <t>ショウヒガク</t>
    </rPh>
    <rPh sb="14" eb="15">
      <t>エン</t>
    </rPh>
    <phoneticPr fontId="11"/>
  </si>
  <si>
    <r>
      <rPr>
        <sz val="11"/>
        <color theme="1"/>
        <rFont val="ＭＳ 明朝"/>
        <family val="1"/>
        <charset val="128"/>
      </rPr>
      <t>国内旅行</t>
    </r>
    <rPh sb="0" eb="2">
      <t>コクナイ</t>
    </rPh>
    <rPh sb="2" eb="4">
      <t>リョコウ</t>
    </rPh>
    <phoneticPr fontId="2"/>
  </si>
  <si>
    <r>
      <rPr>
        <sz val="11"/>
        <color theme="1"/>
        <rFont val="ＭＳ 明朝"/>
        <family val="1"/>
        <charset val="128"/>
      </rPr>
      <t>国民一人当国内旅行回数</t>
    </r>
    <rPh sb="0" eb="2">
      <t>コクミン</t>
    </rPh>
    <rPh sb="2" eb="4">
      <t>ヒトリ</t>
    </rPh>
    <rPh sb="4" eb="5">
      <t>トウ</t>
    </rPh>
    <rPh sb="5" eb="7">
      <t>コクナイ</t>
    </rPh>
    <rPh sb="7" eb="9">
      <t>リョコウ</t>
    </rPh>
    <rPh sb="9" eb="11">
      <t>カイスウ</t>
    </rPh>
    <phoneticPr fontId="11"/>
  </si>
  <si>
    <r>
      <rPr>
        <sz val="11"/>
        <color theme="1"/>
        <rFont val="ＭＳ 明朝"/>
        <family val="1"/>
        <charset val="128"/>
      </rPr>
      <t>国民一人当国内宿泊数</t>
    </r>
    <rPh sb="0" eb="2">
      <t>コクミン</t>
    </rPh>
    <rPh sb="2" eb="4">
      <t>ヒトリ</t>
    </rPh>
    <rPh sb="4" eb="5">
      <t>トウ</t>
    </rPh>
    <rPh sb="5" eb="7">
      <t>コクナイ</t>
    </rPh>
    <rPh sb="7" eb="9">
      <t>シュクハク</t>
    </rPh>
    <rPh sb="9" eb="10">
      <t>スウ</t>
    </rPh>
    <phoneticPr fontId="11"/>
  </si>
  <si>
    <r>
      <rPr>
        <sz val="11"/>
        <color theme="1"/>
        <rFont val="ＭＳ 明朝"/>
        <family val="1"/>
        <charset val="128"/>
      </rPr>
      <t>宿泊トリップ当国内宿泊数</t>
    </r>
    <rPh sb="0" eb="2">
      <t>シュクハク</t>
    </rPh>
    <rPh sb="6" eb="7">
      <t>トウ</t>
    </rPh>
    <rPh sb="7" eb="9">
      <t>コクナイ</t>
    </rPh>
    <rPh sb="9" eb="11">
      <t>シュクハク</t>
    </rPh>
    <rPh sb="11" eb="12">
      <t>スウ</t>
    </rPh>
    <phoneticPr fontId="11"/>
  </si>
  <si>
    <r>
      <rPr>
        <sz val="10"/>
        <color theme="1"/>
        <rFont val="ＭＳ 明朝"/>
        <family val="1"/>
        <charset val="128"/>
      </rPr>
      <t>台湾</t>
    </r>
    <rPh sb="0" eb="2">
      <t>タイワン</t>
    </rPh>
    <phoneticPr fontId="2"/>
  </si>
  <si>
    <r>
      <rPr>
        <sz val="11"/>
        <color theme="1"/>
        <rFont val="ＭＳ Ｐゴシック"/>
        <family val="2"/>
        <charset val="128"/>
      </rPr>
      <t>韓国</t>
    </r>
    <rPh sb="0" eb="2">
      <t>カンコク</t>
    </rPh>
    <phoneticPr fontId="2"/>
  </si>
  <si>
    <r>
      <rPr>
        <sz val="10"/>
        <color theme="1"/>
        <rFont val="ＭＳ Ｐゴシック"/>
        <family val="2"/>
        <charset val="128"/>
      </rPr>
      <t>出典</t>
    </r>
    <r>
      <rPr>
        <sz val="10"/>
        <color theme="1"/>
        <rFont val="Times New Roman"/>
        <family val="1"/>
      </rPr>
      <t>:</t>
    </r>
    <r>
      <rPr>
        <sz val="10"/>
        <color theme="1"/>
        <rFont val="ＭＳ Ｐゴシック"/>
        <family val="2"/>
        <charset val="128"/>
      </rPr>
      <t>　中華民国交通部観光局「近十年来臺主要客源國旅客成長趨勢」、韓国観光公社</t>
    </r>
    <r>
      <rPr>
        <sz val="10"/>
        <color theme="1"/>
        <rFont val="Times New Roman"/>
        <family val="1"/>
      </rPr>
      <t>HP</t>
    </r>
    <rPh sb="0" eb="2">
      <t>シュッテン</t>
    </rPh>
    <rPh sb="4" eb="6">
      <t>チュウカ</t>
    </rPh>
    <rPh sb="6" eb="8">
      <t>ミンコク</t>
    </rPh>
    <rPh sb="8" eb="10">
      <t>コウツウ</t>
    </rPh>
    <rPh sb="10" eb="11">
      <t>ブ</t>
    </rPh>
    <rPh sb="11" eb="14">
      <t>カンコウキョク</t>
    </rPh>
    <rPh sb="15" eb="16">
      <t>キン</t>
    </rPh>
    <rPh sb="16" eb="18">
      <t>ジュウネン</t>
    </rPh>
    <rPh sb="19" eb="20">
      <t>ウテナ</t>
    </rPh>
    <rPh sb="20" eb="22">
      <t>シュヨウ</t>
    </rPh>
    <rPh sb="22" eb="23">
      <t>キャク</t>
    </rPh>
    <rPh sb="23" eb="24">
      <t>ゲン</t>
    </rPh>
    <rPh sb="24" eb="25">
      <t>コク</t>
    </rPh>
    <rPh sb="25" eb="27">
      <t>リョカク</t>
    </rPh>
    <rPh sb="27" eb="29">
      <t>セイチョウ</t>
    </rPh>
    <rPh sb="29" eb="31">
      <t>スウセイ</t>
    </rPh>
    <rPh sb="33" eb="35">
      <t>カンコク</t>
    </rPh>
    <rPh sb="35" eb="37">
      <t>カンコウ</t>
    </rPh>
    <rPh sb="37" eb="39">
      <t>コウシャ</t>
    </rPh>
    <phoneticPr fontId="2"/>
  </si>
  <si>
    <r>
      <rPr>
        <sz val="11"/>
        <color theme="1"/>
        <rFont val="ＭＳ Ｐゴシック"/>
        <family val="2"/>
        <charset val="128"/>
      </rPr>
      <t>　　　　　表</t>
    </r>
    <r>
      <rPr>
        <sz val="11"/>
        <color theme="1"/>
        <rFont val="Times New Roman"/>
        <family val="1"/>
      </rPr>
      <t>1-3</t>
    </r>
    <r>
      <rPr>
        <sz val="11"/>
        <color theme="1"/>
        <rFont val="ＭＳ Ｐゴシック"/>
        <family val="2"/>
        <charset val="128"/>
      </rPr>
      <t>　　中国本土からの来訪者数の推移　　　　　　　　　　　　　　（人）</t>
    </r>
    <rPh sb="5" eb="6">
      <t>ヒョウ</t>
    </rPh>
    <rPh sb="11" eb="13">
      <t>チュウゴク</t>
    </rPh>
    <rPh sb="13" eb="15">
      <t>ホンド</t>
    </rPh>
    <rPh sb="18" eb="21">
      <t>ライホウシャ</t>
    </rPh>
    <rPh sb="21" eb="22">
      <t>スウ</t>
    </rPh>
    <rPh sb="23" eb="25">
      <t>スイイ</t>
    </rPh>
    <rPh sb="40" eb="41">
      <t>ニン</t>
    </rPh>
    <phoneticPr fontId="2"/>
  </si>
  <si>
    <t>出典：ワイオミング州はUS TRAVEL ASSOCIATION(travel is an economic engine  Why travel mattters to wyioming )　&lt;https://www.ustravel.org/sites/default/files/Media%20Root/economic-impact-map/states/current/Travel_Impact_WY.pdf&gt;　以下各州も同じ。なお、実質GBPは&lt;https://en.wikipedia.org/wiki/List_of_U.S._states_by_GDP_per_capita&gt;</t>
    <rPh sb="0" eb="2">
      <t>シュッテン</t>
    </rPh>
    <rPh sb="9" eb="10">
      <t>シュウ</t>
    </rPh>
    <rPh sb="213" eb="215">
      <t>イカ</t>
    </rPh>
    <rPh sb="215" eb="217">
      <t>カクシュウ</t>
    </rPh>
    <rPh sb="218" eb="219">
      <t>オナ</t>
    </rPh>
    <rPh sb="224" eb="226">
      <t>ジッシツ</t>
    </rPh>
    <phoneticPr fontId="2"/>
  </si>
  <si>
    <t>出典：2017年版中国情報ハンドブック』蒼蒼社及びNewsPicksHP &lt;https://newspicks.com/news/2002717/body/&gt;　韓国及び台北は、ウィキペヂア（購買力平価）による。</t>
    <rPh sb="0" eb="2">
      <t>シュッテン</t>
    </rPh>
    <rPh sb="7" eb="9">
      <t>ネンバン</t>
    </rPh>
    <rPh sb="9" eb="11">
      <t>チュウゴク</t>
    </rPh>
    <rPh sb="11" eb="13">
      <t>ジョウホウ</t>
    </rPh>
    <rPh sb="20" eb="21">
      <t>ソウ</t>
    </rPh>
    <rPh sb="23" eb="24">
      <t>オヨ</t>
    </rPh>
    <rPh sb="80" eb="82">
      <t>カンコク</t>
    </rPh>
    <rPh sb="82" eb="83">
      <t>オヨ</t>
    </rPh>
    <rPh sb="84" eb="86">
      <t>タイペイ</t>
    </rPh>
    <rPh sb="95" eb="98">
      <t>コウバイリョク</t>
    </rPh>
    <rPh sb="98" eb="100">
      <t>ヘイカ</t>
    </rPh>
    <phoneticPr fontId="2"/>
  </si>
  <si>
    <t>注　各県人口、出国率及び総生産（名目）は内閣府発表の平成25年度数値。別府市は2013年、熱海市は2015年数値。為替レートは2015年世銀公式レート121.04円=6.23元=１米ドル（以下本稿において「米ドル」は単に「ドル」とする）である。</t>
    <phoneticPr fontId="2"/>
  </si>
  <si>
    <t>一日一人　平均支出額　　　　　米ドル　　　　　　　　　　ドル</t>
    <rPh sb="0" eb="2">
      <t>イチニチ</t>
    </rPh>
    <rPh sb="2" eb="4">
      <t>ヒトリ</t>
    </rPh>
    <rPh sb="5" eb="7">
      <t>ヘイキン</t>
    </rPh>
    <rPh sb="7" eb="9">
      <t>シシュツ</t>
    </rPh>
    <rPh sb="9" eb="10">
      <t>ガク</t>
    </rPh>
    <rPh sb="15" eb="16">
      <t>ベイ</t>
    </rPh>
    <phoneticPr fontId="2"/>
  </si>
  <si>
    <t>一トリップ一人　平均支出額　　米ドル　　　　　　　　ドル</t>
    <rPh sb="0" eb="1">
      <t>イッ</t>
    </rPh>
    <rPh sb="5" eb="7">
      <t>ヒトリ</t>
    </rPh>
    <rPh sb="8" eb="10">
      <t>ヘイキン</t>
    </rPh>
    <rPh sb="10" eb="12">
      <t>シシュツ</t>
    </rPh>
    <rPh sb="12" eb="13">
      <t>ガク</t>
    </rPh>
    <rPh sb="15" eb="16">
      <t>ベイ</t>
    </rPh>
    <phoneticPr fontId="2"/>
  </si>
  <si>
    <t>総支出額　　　　　　　　　　10億米ドル</t>
    <rPh sb="0" eb="3">
      <t>ソウシシュツ</t>
    </rPh>
    <rPh sb="3" eb="4">
      <t>ガク</t>
    </rPh>
    <rPh sb="16" eb="17">
      <t>オク</t>
    </rPh>
    <rPh sb="17" eb="18">
      <t>ベイ</t>
    </rPh>
    <phoneticPr fontId="2"/>
  </si>
  <si>
    <t>州</t>
    <rPh sb="0" eb="1">
      <t>シュウ</t>
    </rPh>
    <phoneticPr fontId="2"/>
  </si>
  <si>
    <t>訪日外客</t>
    <rPh sb="0" eb="2">
      <t>ホウニチ</t>
    </rPh>
    <rPh sb="2" eb="4">
      <t>ガイキャク</t>
    </rPh>
    <phoneticPr fontId="2"/>
  </si>
  <si>
    <t>出典：The Statistics Portal　&lt;https://www.statista.com/statistics/206544/estimated-number-of-skier-visits-in-the-us-since-2000/&gt;&lt;https://www.statista.com/statistics/490331/snow-sports-participation-uk/&gt;</t>
    <rPh sb="0" eb="2">
      <t>シュッテン</t>
    </rPh>
    <phoneticPr fontId="2"/>
  </si>
  <si>
    <r>
      <rPr>
        <sz val="11"/>
        <color theme="1"/>
        <rFont val="ＭＳ 明朝"/>
        <family val="1"/>
        <charset val="128"/>
      </rPr>
      <t>（単位：千人）</t>
    </r>
    <rPh sb="1" eb="3">
      <t>タンイ</t>
    </rPh>
    <rPh sb="4" eb="6">
      <t>センニン</t>
    </rPh>
    <phoneticPr fontId="2"/>
  </si>
  <si>
    <r>
      <rPr>
        <sz val="11"/>
        <color theme="1"/>
        <rFont val="ＭＳ 明朝"/>
        <family val="1"/>
        <charset val="128"/>
      </rPr>
      <t>イングランドにおけるスキー人口</t>
    </r>
    <rPh sb="13" eb="15">
      <t>ジンコウ</t>
    </rPh>
    <phoneticPr fontId="2"/>
  </si>
  <si>
    <r>
      <rPr>
        <sz val="11"/>
        <color theme="1"/>
        <rFont val="ＭＳ 明朝"/>
        <family val="1"/>
        <charset val="128"/>
      </rPr>
      <t>米国におけるスキー、スノボ人口</t>
    </r>
    <rPh sb="0" eb="2">
      <t>ベイコク</t>
    </rPh>
    <rPh sb="13" eb="15">
      <t>ジンコウ</t>
    </rPh>
    <phoneticPr fontId="2"/>
  </si>
  <si>
    <r>
      <rPr>
        <sz val="11"/>
        <color theme="1"/>
        <rFont val="ＭＳ 明朝"/>
        <family val="1"/>
        <charset val="128"/>
      </rPr>
      <t>表</t>
    </r>
    <r>
      <rPr>
        <sz val="11"/>
        <color theme="1"/>
        <rFont val="Times New Roman"/>
        <family val="1"/>
      </rPr>
      <t>5-9</t>
    </r>
    <r>
      <rPr>
        <sz val="11"/>
        <color theme="1"/>
        <rFont val="ＭＳ 明朝"/>
        <family val="1"/>
        <charset val="128"/>
      </rPr>
      <t>　欧米のスキー人口等</t>
    </r>
    <rPh sb="0" eb="1">
      <t>ヒョウ</t>
    </rPh>
    <rPh sb="5" eb="7">
      <t>オウベイ</t>
    </rPh>
    <rPh sb="11" eb="14">
      <t>ジンコウトウ</t>
    </rPh>
    <phoneticPr fontId="2"/>
  </si>
  <si>
    <r>
      <rPr>
        <sz val="11"/>
        <color theme="1"/>
        <rFont val="ＭＳ 明朝"/>
        <family val="1"/>
        <charset val="128"/>
      </rPr>
      <t>　　　　表</t>
    </r>
    <r>
      <rPr>
        <sz val="11"/>
        <color theme="1"/>
        <rFont val="Times New Roman"/>
        <family val="1"/>
      </rPr>
      <t>5-10</t>
    </r>
    <r>
      <rPr>
        <sz val="11"/>
        <color theme="1"/>
        <rFont val="ＭＳ 明朝"/>
        <family val="1"/>
        <charset val="128"/>
      </rPr>
      <t>　　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明朝"/>
        <family val="1"/>
        <charset val="128"/>
      </rPr>
      <t>米国スキーリゾートにおけるスキーヤーの支払額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ＭＳ 明朝"/>
        <family val="1"/>
        <charset val="128"/>
      </rPr>
      <t>　　　</t>
    </r>
    <r>
      <rPr>
        <sz val="11"/>
        <color theme="1"/>
        <rFont val="Times New Roman"/>
        <family val="1"/>
      </rPr>
      <t>(</t>
    </r>
    <r>
      <rPr>
        <sz val="11"/>
        <color theme="1"/>
        <rFont val="ＭＳ 明朝"/>
        <family val="1"/>
        <charset val="128"/>
      </rPr>
      <t>単位：ドル）</t>
    </r>
    <rPh sb="4" eb="5">
      <t>ヒョウ</t>
    </rPh>
    <rPh sb="12" eb="14">
      <t>ベイコク</t>
    </rPh>
    <rPh sb="31" eb="33">
      <t>シハライ</t>
    </rPh>
    <rPh sb="33" eb="34">
      <t>ガク</t>
    </rPh>
    <rPh sb="42" eb="44">
      <t>タンイ</t>
    </rPh>
    <phoneticPr fontId="2"/>
  </si>
  <si>
    <r>
      <t>20</t>
    </r>
    <r>
      <rPr>
        <sz val="11"/>
        <color theme="1"/>
        <rFont val="ＭＳ 明朝"/>
        <family val="1"/>
        <charset val="128"/>
      </rPr>
      <t>０</t>
    </r>
    <r>
      <rPr>
        <sz val="11"/>
        <color theme="1"/>
        <rFont val="Times New Roman"/>
        <family val="1"/>
      </rPr>
      <t>9/2010</t>
    </r>
    <phoneticPr fontId="2"/>
  </si>
  <si>
    <r>
      <rPr>
        <sz val="11"/>
        <color theme="1"/>
        <rFont val="ＭＳ 明朝"/>
        <family val="1"/>
        <charset val="128"/>
      </rPr>
      <t>出典：</t>
    </r>
    <r>
      <rPr>
        <sz val="11"/>
        <color theme="1"/>
        <rFont val="Times New Roman"/>
        <family val="1"/>
      </rPr>
      <t>statistic portal&lt;https://www.statista.com/statistics/625239/yield-per-skier-at-ski-resorts-us/&gt;</t>
    </r>
    <rPh sb="0" eb="2">
      <t>シュッテン</t>
    </rPh>
    <phoneticPr fontId="2"/>
  </si>
  <si>
    <r>
      <rPr>
        <sz val="11"/>
        <color theme="1"/>
        <rFont val="ＭＳ 明朝"/>
        <family val="1"/>
        <charset val="128"/>
      </rPr>
      <t>注　米国スキーリゾートにおけるスキーヤー（有効なチケット保有者）一人当たりのイールド</t>
    </r>
    <rPh sb="0" eb="1">
      <t>チュウ</t>
    </rPh>
    <rPh sb="2" eb="4">
      <t>ベイコク</t>
    </rPh>
    <rPh sb="21" eb="23">
      <t>ユウコウ</t>
    </rPh>
    <rPh sb="28" eb="31">
      <t>ホユウシャ</t>
    </rPh>
    <rPh sb="32" eb="34">
      <t>ヒトリ</t>
    </rPh>
    <rPh sb="34" eb="35">
      <t>ア</t>
    </rPh>
    <phoneticPr fontId="2"/>
  </si>
  <si>
    <r>
      <rPr>
        <sz val="10"/>
        <color rgb="FF000000"/>
        <rFont val="ＭＳ 明朝"/>
        <family val="1"/>
        <charset val="128"/>
      </rPr>
      <t>表</t>
    </r>
    <r>
      <rPr>
        <sz val="10"/>
        <color rgb="FF000000"/>
        <rFont val="Times New Roman"/>
        <family val="1"/>
      </rPr>
      <t>5-11</t>
    </r>
    <r>
      <rPr>
        <sz val="10"/>
        <color rgb="FF000000"/>
        <rFont val="ＭＳ 明朝"/>
        <family val="1"/>
        <charset val="128"/>
      </rPr>
      <t>　スイスのリフト業界の冬季収益額の推移　　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ＭＳ 明朝"/>
        <family val="1"/>
        <charset val="128"/>
      </rPr>
      <t>単位：百万スイスフラン）</t>
    </r>
    <rPh sb="0" eb="1">
      <t>ヒョウ</t>
    </rPh>
    <rPh sb="22" eb="24">
      <t>スイイ</t>
    </rPh>
    <rPh sb="27" eb="29">
      <t>タンイ</t>
    </rPh>
    <rPh sb="30" eb="32">
      <t>ヒャクマン</t>
    </rPh>
    <phoneticPr fontId="2"/>
  </si>
  <si>
    <r>
      <rPr>
        <sz val="11"/>
        <color theme="1"/>
        <rFont val="ＭＳ 明朝"/>
        <family val="1"/>
        <charset val="128"/>
      </rPr>
      <t>出典：</t>
    </r>
    <r>
      <rPr>
        <sz val="11"/>
        <color theme="1"/>
        <rFont val="Times New Roman"/>
        <family val="1"/>
      </rPr>
      <t>swissinfo.ch</t>
    </r>
    <r>
      <rPr>
        <sz val="11"/>
        <color theme="1"/>
        <rFont val="ＭＳ 明朝"/>
        <family val="1"/>
        <charset val="128"/>
      </rPr>
      <t>　</t>
    </r>
    <r>
      <rPr>
        <sz val="11"/>
        <color theme="1"/>
        <rFont val="Times New Roman"/>
        <family val="1"/>
      </rPr>
      <t>SamuelJaberg</t>
    </r>
    <r>
      <rPr>
        <sz val="11"/>
        <color theme="1"/>
        <rFont val="ＭＳ 明朝"/>
        <family val="1"/>
        <charset val="128"/>
      </rPr>
      <t>著「スキー場のインフラ競争は危険な賭け」</t>
    </r>
    <rPh sb="0" eb="2">
      <t>シュッテン</t>
    </rPh>
    <rPh sb="28" eb="29">
      <t>チョ</t>
    </rPh>
    <phoneticPr fontId="2"/>
  </si>
  <si>
    <r>
      <rPr>
        <sz val="11"/>
        <color theme="1"/>
        <rFont val="ＭＳ Ｐゴシック"/>
        <family val="2"/>
        <charset val="128"/>
      </rPr>
      <t>＜</t>
    </r>
    <r>
      <rPr>
        <sz val="11"/>
        <color theme="1"/>
        <rFont val="Times New Roman"/>
        <family val="1"/>
      </rPr>
      <t>http://www.swissinfo.ch/jpn/business/</t>
    </r>
    <r>
      <rPr>
        <sz val="11"/>
        <color theme="1"/>
        <rFont val="ＭＳ Ｐゴシック"/>
        <family val="2"/>
        <charset val="128"/>
      </rPr>
      <t>ウィンタースポーツ産業に未来はあるか</t>
    </r>
    <r>
      <rPr>
        <sz val="11"/>
        <color theme="1"/>
        <rFont val="Times New Roman"/>
        <family val="1"/>
      </rPr>
      <t>-</t>
    </r>
    <r>
      <rPr>
        <sz val="11"/>
        <color theme="1"/>
        <rFont val="ＭＳ Ｐゴシック"/>
        <family val="2"/>
        <charset val="128"/>
      </rPr>
      <t>スキー</t>
    </r>
    <phoneticPr fontId="2"/>
  </si>
  <si>
    <r>
      <rPr>
        <sz val="11"/>
        <color theme="1"/>
        <rFont val="ＭＳ Ｐゴシック"/>
        <family val="2"/>
        <charset val="128"/>
      </rPr>
      <t>場のインフラ競争は危険な賭け</t>
    </r>
    <r>
      <rPr>
        <sz val="11"/>
        <color theme="1"/>
        <rFont val="Times New Roman"/>
        <family val="1"/>
      </rPr>
      <t>-/42938736&gt;</t>
    </r>
    <phoneticPr fontId="2"/>
  </si>
  <si>
    <r>
      <t>(</t>
    </r>
    <r>
      <rPr>
        <sz val="11"/>
        <color theme="1"/>
        <rFont val="ＭＳ 明朝"/>
        <family val="1"/>
        <charset val="128"/>
      </rPr>
      <t>単位：千泊）</t>
    </r>
    <rPh sb="1" eb="3">
      <t>タンイ</t>
    </rPh>
    <rPh sb="4" eb="6">
      <t>センハク</t>
    </rPh>
    <phoneticPr fontId="2"/>
  </si>
  <si>
    <r>
      <rPr>
        <sz val="11"/>
        <color theme="1"/>
        <rFont val="ＭＳ 明朝"/>
        <family val="1"/>
        <charset val="128"/>
      </rPr>
      <t>国内居住者</t>
    </r>
    <rPh sb="0" eb="2">
      <t>コクナイ</t>
    </rPh>
    <rPh sb="2" eb="5">
      <t>キョジュウシャ</t>
    </rPh>
    <phoneticPr fontId="2"/>
  </si>
  <si>
    <r>
      <rPr>
        <sz val="11"/>
        <color theme="1"/>
        <rFont val="ＭＳ 明朝"/>
        <family val="1"/>
        <charset val="128"/>
      </rPr>
      <t>宿泊訪問者</t>
    </r>
    <rPh sb="0" eb="2">
      <t>シュクハク</t>
    </rPh>
    <rPh sb="2" eb="4">
      <t>ホウモン</t>
    </rPh>
    <rPh sb="4" eb="5">
      <t>シャ</t>
    </rPh>
    <phoneticPr fontId="2"/>
  </si>
  <si>
    <r>
      <rPr>
        <sz val="11"/>
        <color theme="1"/>
        <rFont val="ＭＳ 明朝"/>
        <family val="1"/>
        <charset val="128"/>
      </rPr>
      <t>宿泊数</t>
    </r>
    <rPh sb="0" eb="2">
      <t>シュクハク</t>
    </rPh>
    <rPh sb="2" eb="3">
      <t>スウ</t>
    </rPh>
    <phoneticPr fontId="2"/>
  </si>
  <si>
    <r>
      <rPr>
        <sz val="11"/>
        <color theme="1"/>
        <rFont val="ＭＳ 明朝"/>
        <family val="1"/>
        <charset val="128"/>
      </rPr>
      <t>日帰り数</t>
    </r>
    <rPh sb="0" eb="2">
      <t>ヒガエ</t>
    </rPh>
    <rPh sb="3" eb="4">
      <t>スウ</t>
    </rPh>
    <phoneticPr fontId="2"/>
  </si>
  <si>
    <r>
      <rPr>
        <sz val="11"/>
        <color theme="1"/>
        <rFont val="ＭＳ 明朝"/>
        <family val="1"/>
        <charset val="128"/>
      </rPr>
      <t>国外居住者</t>
    </r>
    <rPh sb="0" eb="2">
      <t>コクガイ</t>
    </rPh>
    <rPh sb="2" eb="5">
      <t>キョジュウシャ</t>
    </rPh>
    <phoneticPr fontId="2"/>
  </si>
  <si>
    <r>
      <rPr>
        <sz val="11"/>
        <color theme="1"/>
        <rFont val="ＭＳ 明朝"/>
        <family val="1"/>
        <charset val="128"/>
      </rPr>
      <t>出典：</t>
    </r>
    <r>
      <rPr>
        <sz val="11"/>
        <color theme="1"/>
        <rFont val="Times New Roman"/>
        <family val="1"/>
      </rPr>
      <t>victoria state government tourism industry resources,</t>
    </r>
    <rPh sb="0" eb="2">
      <t>シュッテン</t>
    </rPh>
    <phoneticPr fontId="2"/>
  </si>
  <si>
    <t>&lt;http://www.tourism.vic.gov.au/research/domestic-and-regional-research/product-segment-market-profiles.html&gt;</t>
    <phoneticPr fontId="2"/>
  </si>
  <si>
    <t>年</t>
    <rPh sb="0" eb="1">
      <t>ネン</t>
    </rPh>
    <phoneticPr fontId="2"/>
  </si>
  <si>
    <r>
      <rPr>
        <sz val="11"/>
        <color theme="1"/>
        <rFont val="ＭＳ 明朝"/>
        <family val="1"/>
        <charset val="128"/>
      </rPr>
      <t>表</t>
    </r>
    <r>
      <rPr>
        <sz val="11"/>
        <color theme="1"/>
        <rFont val="Times New Roman"/>
        <family val="1"/>
      </rPr>
      <t>5-12</t>
    </r>
    <r>
      <rPr>
        <sz val="11"/>
        <color theme="1"/>
        <rFont val="ＭＳ 明朝"/>
        <family val="1"/>
        <charset val="128"/>
      </rPr>
      <t>　　　　　豪州のスキー客</t>
    </r>
    <rPh sb="0" eb="1">
      <t>ヒョウ</t>
    </rPh>
    <rPh sb="10" eb="12">
      <t>ゴウシュウ</t>
    </rPh>
    <rPh sb="16" eb="17">
      <t>キャク</t>
    </rPh>
    <phoneticPr fontId="2"/>
  </si>
  <si>
    <r>
      <rPr>
        <sz val="11"/>
        <color theme="1"/>
        <rFont val="ＭＳ 明朝"/>
        <family val="1"/>
        <charset val="128"/>
      </rPr>
      <t>一人</t>
    </r>
    <rPh sb="0" eb="2">
      <t>ヒトリ</t>
    </rPh>
    <phoneticPr fontId="2"/>
  </si>
  <si>
    <r>
      <rPr>
        <sz val="11"/>
        <color theme="1"/>
        <rFont val="ＭＳ 明朝"/>
        <family val="1"/>
        <charset val="128"/>
      </rPr>
      <t>成人カップル</t>
    </r>
    <rPh sb="0" eb="2">
      <t>セイジン</t>
    </rPh>
    <phoneticPr fontId="2"/>
  </si>
  <si>
    <r>
      <rPr>
        <sz val="11"/>
        <color theme="1"/>
        <rFont val="ＭＳ 明朝"/>
        <family val="1"/>
        <charset val="128"/>
      </rPr>
      <t>家族</t>
    </r>
    <rPh sb="0" eb="2">
      <t>カゾク</t>
    </rPh>
    <phoneticPr fontId="2"/>
  </si>
  <si>
    <r>
      <rPr>
        <sz val="11"/>
        <color theme="1"/>
        <rFont val="ＭＳ 明朝"/>
        <family val="1"/>
        <charset val="128"/>
      </rPr>
      <t>友人等</t>
    </r>
    <rPh sb="0" eb="2">
      <t>ユウジン</t>
    </rPh>
    <rPh sb="2" eb="3">
      <t>トウ</t>
    </rPh>
    <phoneticPr fontId="2"/>
  </si>
  <si>
    <r>
      <rPr>
        <sz val="11"/>
        <color theme="1"/>
        <rFont val="ＭＳ 明朝"/>
        <family val="1"/>
        <charset val="128"/>
      </rPr>
      <t>学校</t>
    </r>
    <rPh sb="0" eb="2">
      <t>ガッコウ</t>
    </rPh>
    <phoneticPr fontId="2"/>
  </si>
  <si>
    <r>
      <rPr>
        <sz val="11"/>
        <color theme="1"/>
        <rFont val="ＭＳ 明朝"/>
        <family val="1"/>
        <charset val="128"/>
      </rPr>
      <t>スキー客</t>
    </r>
    <rPh sb="3" eb="4">
      <t>キャク</t>
    </rPh>
    <phoneticPr fontId="2"/>
  </si>
  <si>
    <r>
      <rPr>
        <sz val="11"/>
        <color theme="1"/>
        <rFont val="ＭＳ 明朝"/>
        <family val="1"/>
        <charset val="128"/>
      </rPr>
      <t>全体</t>
    </r>
    <rPh sb="0" eb="2">
      <t>ゼンタイ</t>
    </rPh>
    <phoneticPr fontId="2"/>
  </si>
  <si>
    <r>
      <rPr>
        <sz val="11"/>
        <color theme="1"/>
        <rFont val="ＭＳ 明朝"/>
        <family val="1"/>
        <charset val="128"/>
      </rPr>
      <t>ビジネス</t>
    </r>
    <phoneticPr fontId="2"/>
  </si>
  <si>
    <r>
      <rPr>
        <sz val="11"/>
        <color theme="1"/>
        <rFont val="ＭＳ 明朝"/>
        <family val="1"/>
        <charset val="128"/>
      </rPr>
      <t>　　　　　　　表</t>
    </r>
    <r>
      <rPr>
        <sz val="11"/>
        <color theme="1"/>
        <rFont val="Times New Roman"/>
        <family val="1"/>
      </rPr>
      <t>5-13</t>
    </r>
    <r>
      <rPr>
        <sz val="11"/>
        <color theme="1"/>
        <rFont val="ＭＳ 明朝"/>
        <family val="1"/>
        <charset val="128"/>
      </rPr>
      <t>　　豪州のスキー客の構成　　　　　</t>
    </r>
    <r>
      <rPr>
        <sz val="11"/>
        <color theme="1"/>
        <rFont val="Times New Roman"/>
        <family val="1"/>
      </rPr>
      <t>(</t>
    </r>
    <r>
      <rPr>
        <sz val="11"/>
        <color theme="1"/>
        <rFont val="ＭＳ 明朝"/>
        <family val="1"/>
        <charset val="128"/>
      </rPr>
      <t>単位：％）</t>
    </r>
    <rPh sb="7" eb="8">
      <t>ヒョウ</t>
    </rPh>
    <rPh sb="14" eb="16">
      <t>ゴウシュウ</t>
    </rPh>
    <rPh sb="20" eb="21">
      <t>キャク</t>
    </rPh>
    <rPh sb="22" eb="24">
      <t>コウセイ</t>
    </rPh>
    <rPh sb="30" eb="32">
      <t>タンイ</t>
    </rPh>
    <phoneticPr fontId="2"/>
  </si>
  <si>
    <r>
      <rPr>
        <sz val="11"/>
        <color theme="1"/>
        <rFont val="ＭＳ 明朝"/>
        <family val="1"/>
        <charset val="128"/>
      </rPr>
      <t>出典：表</t>
    </r>
    <r>
      <rPr>
        <sz val="11"/>
        <color theme="1"/>
        <rFont val="Times New Roman"/>
        <family val="1"/>
      </rPr>
      <t>5-12</t>
    </r>
    <r>
      <rPr>
        <sz val="11"/>
        <color theme="1"/>
        <rFont val="ＭＳ 明朝"/>
        <family val="1"/>
        <charset val="128"/>
      </rPr>
      <t>に同じ</t>
    </r>
    <rPh sb="0" eb="2">
      <t>シュッテン</t>
    </rPh>
    <rPh sb="3" eb="4">
      <t>ヒョウ</t>
    </rPh>
    <rPh sb="9" eb="10">
      <t>オナ</t>
    </rPh>
    <phoneticPr fontId="2"/>
  </si>
  <si>
    <r>
      <rPr>
        <sz val="11"/>
        <color theme="1"/>
        <rFont val="ＭＳ 明朝"/>
        <family val="1"/>
        <charset val="128"/>
      </rPr>
      <t>表</t>
    </r>
    <r>
      <rPr>
        <sz val="11"/>
        <color theme="1"/>
        <rFont val="Times New Roman"/>
        <family val="1"/>
      </rPr>
      <t xml:space="preserve">5-14         </t>
    </r>
    <r>
      <rPr>
        <sz val="11"/>
        <color theme="1"/>
        <rFont val="ＭＳ 明朝"/>
        <family val="1"/>
        <charset val="128"/>
      </rPr>
      <t>スキー客の宿泊日数</t>
    </r>
    <r>
      <rPr>
        <sz val="11"/>
        <color theme="1"/>
        <rFont val="Times New Roman"/>
        <family val="1"/>
      </rPr>
      <t xml:space="preserve">                 (</t>
    </r>
    <r>
      <rPr>
        <sz val="11"/>
        <color theme="1"/>
        <rFont val="ＭＳ 明朝"/>
        <family val="1"/>
        <charset val="128"/>
      </rPr>
      <t>単位：</t>
    </r>
    <r>
      <rPr>
        <sz val="11"/>
        <color theme="1"/>
        <rFont val="Times New Roman"/>
        <family val="1"/>
      </rPr>
      <t xml:space="preserve"> %</t>
    </r>
    <r>
      <rPr>
        <sz val="11"/>
        <color theme="1"/>
        <rFont val="ＭＳ 明朝"/>
        <family val="1"/>
        <charset val="128"/>
      </rPr>
      <t>）</t>
    </r>
    <rPh sb="0" eb="1">
      <t>ヒョウ</t>
    </rPh>
    <rPh sb="17" eb="18">
      <t>キャク</t>
    </rPh>
    <rPh sb="19" eb="21">
      <t>シュクハク</t>
    </rPh>
    <rPh sb="21" eb="23">
      <t>ニッスウ</t>
    </rPh>
    <rPh sb="41" eb="43">
      <t>タンイ</t>
    </rPh>
    <phoneticPr fontId="2"/>
  </si>
  <si>
    <r>
      <t>1-9</t>
    </r>
    <r>
      <rPr>
        <sz val="11"/>
        <color theme="1"/>
        <rFont val="ＭＳ 明朝"/>
        <family val="1"/>
        <charset val="128"/>
      </rPr>
      <t>泊</t>
    </r>
    <rPh sb="3" eb="4">
      <t>ハク</t>
    </rPh>
    <phoneticPr fontId="2"/>
  </si>
  <si>
    <r>
      <t>10-39</t>
    </r>
    <r>
      <rPr>
        <sz val="11"/>
        <color theme="1"/>
        <rFont val="ＭＳ 明朝"/>
        <family val="1"/>
        <charset val="128"/>
      </rPr>
      <t>泊</t>
    </r>
    <rPh sb="5" eb="6">
      <t>ハク</t>
    </rPh>
    <phoneticPr fontId="2"/>
  </si>
  <si>
    <r>
      <t>40-99</t>
    </r>
    <r>
      <rPr>
        <sz val="11"/>
        <color theme="1"/>
        <rFont val="ＭＳ 明朝"/>
        <family val="1"/>
        <charset val="128"/>
      </rPr>
      <t>泊</t>
    </r>
    <rPh sb="5" eb="6">
      <t>ハク</t>
    </rPh>
    <phoneticPr fontId="2"/>
  </si>
  <si>
    <r>
      <t>100-199</t>
    </r>
    <r>
      <rPr>
        <sz val="11"/>
        <color theme="1"/>
        <rFont val="ＭＳ 明朝"/>
        <family val="1"/>
        <charset val="128"/>
      </rPr>
      <t>泊</t>
    </r>
    <rPh sb="7" eb="8">
      <t>ハク</t>
    </rPh>
    <phoneticPr fontId="2"/>
  </si>
  <si>
    <r>
      <t>200-</t>
    </r>
    <r>
      <rPr>
        <sz val="11"/>
        <color theme="1"/>
        <rFont val="ＭＳ 明朝"/>
        <family val="1"/>
        <charset val="128"/>
      </rPr>
      <t>泊</t>
    </r>
    <rPh sb="4" eb="5">
      <t>ハク</t>
    </rPh>
    <phoneticPr fontId="2"/>
  </si>
  <si>
    <r>
      <rPr>
        <sz val="11"/>
        <color theme="1"/>
        <rFont val="ＭＳ 明朝"/>
        <family val="1"/>
        <charset val="128"/>
      </rPr>
      <t>中国</t>
    </r>
    <rPh sb="0" eb="2">
      <t>チュウゴク</t>
    </rPh>
    <phoneticPr fontId="2"/>
  </si>
  <si>
    <r>
      <rPr>
        <sz val="8"/>
        <color theme="1"/>
        <rFont val="ＭＳ 明朝"/>
        <family val="1"/>
        <charset val="128"/>
      </rPr>
      <t>ニュージーランド</t>
    </r>
  </si>
  <si>
    <r>
      <rPr>
        <sz val="11"/>
        <color theme="1"/>
        <rFont val="ＭＳ 明朝"/>
        <family val="1"/>
        <charset val="128"/>
      </rPr>
      <t>英国</t>
    </r>
    <rPh sb="0" eb="2">
      <t>エイコク</t>
    </rPh>
    <phoneticPr fontId="2"/>
  </si>
  <si>
    <r>
      <rPr>
        <sz val="11"/>
        <color theme="1"/>
        <rFont val="ＭＳ 明朝"/>
        <family val="1"/>
        <charset val="128"/>
      </rPr>
      <t>　　　　　　　　　　　表</t>
    </r>
    <r>
      <rPr>
        <sz val="11"/>
        <color theme="1"/>
        <rFont val="Times New Roman"/>
        <family val="1"/>
      </rPr>
      <t>5-15</t>
    </r>
    <r>
      <rPr>
        <sz val="11"/>
        <color theme="1"/>
        <rFont val="ＭＳ 明朝"/>
        <family val="1"/>
        <charset val="128"/>
      </rPr>
      <t>　　　</t>
    </r>
    <r>
      <rPr>
        <sz val="11"/>
        <color theme="1"/>
        <rFont val="Times New Roman"/>
        <family val="1"/>
      </rPr>
      <t>2013</t>
    </r>
    <r>
      <rPr>
        <sz val="11"/>
        <color theme="1"/>
        <rFont val="ＭＳ 明朝"/>
        <family val="1"/>
        <charset val="128"/>
      </rPr>
      <t>年スキー来訪者内訳　　　　　</t>
    </r>
    <r>
      <rPr>
        <sz val="11"/>
        <color theme="1"/>
        <rFont val="Times New Roman"/>
        <family val="1"/>
      </rPr>
      <t>(</t>
    </r>
    <r>
      <rPr>
        <sz val="11"/>
        <color theme="1"/>
        <rFont val="ＭＳ 明朝"/>
        <family val="1"/>
        <charset val="128"/>
      </rPr>
      <t>単位：％）</t>
    </r>
    <rPh sb="11" eb="12">
      <t>ヒョウ</t>
    </rPh>
    <rPh sb="23" eb="24">
      <t>ネン</t>
    </rPh>
    <rPh sb="27" eb="30">
      <t>ライホウシャ</t>
    </rPh>
    <rPh sb="30" eb="32">
      <t>ウチワケ</t>
    </rPh>
    <rPh sb="38" eb="40">
      <t>タンイ</t>
    </rPh>
    <phoneticPr fontId="2"/>
  </si>
  <si>
    <r>
      <rPr>
        <sz val="11"/>
        <color theme="1"/>
        <rFont val="ＭＳ 明朝"/>
        <family val="1"/>
        <charset val="128"/>
      </rPr>
      <t>インド</t>
    </r>
    <phoneticPr fontId="2"/>
  </si>
  <si>
    <r>
      <rPr>
        <sz val="9"/>
        <color theme="1"/>
        <rFont val="ＭＳ 明朝"/>
        <family val="1"/>
        <charset val="128"/>
      </rPr>
      <t>シンガポール</t>
    </r>
    <phoneticPr fontId="2"/>
  </si>
  <si>
    <r>
      <rPr>
        <sz val="9"/>
        <color theme="1"/>
        <rFont val="ＭＳ 明朝"/>
        <family val="1"/>
        <charset val="128"/>
      </rPr>
      <t>マレーシア</t>
    </r>
    <phoneticPr fontId="2"/>
  </si>
  <si>
    <r>
      <rPr>
        <sz val="11"/>
        <color theme="1"/>
        <rFont val="ＭＳ 明朝"/>
        <family val="1"/>
        <charset val="128"/>
      </rPr>
      <t>タイ</t>
    </r>
    <phoneticPr fontId="2"/>
  </si>
  <si>
    <r>
      <rPr>
        <sz val="9"/>
        <color theme="1"/>
        <rFont val="ＭＳ 明朝"/>
        <family val="1"/>
        <charset val="128"/>
      </rPr>
      <t>インドネシア</t>
    </r>
    <phoneticPr fontId="2"/>
  </si>
  <si>
    <t>&lt;https://stats.oecd.org/Index.aspx?DataSetCode=TOURISM_INBOUND&gt;</t>
    <phoneticPr fontId="2"/>
  </si>
  <si>
    <t>&lt;http://deptofnumbers.com/gdp/hawaii&gt;</t>
    <phoneticPr fontId="2"/>
  </si>
  <si>
    <t>&lt;http://www.mof.gov.cy/mof/cystat/statistics.nsf/services_71main_en/services_71main_en?OpenForm&amp;sub=1&amp;sel=2&gt;</t>
    <phoneticPr fontId="2"/>
  </si>
  <si>
    <r>
      <t xml:space="preserve"> </t>
    </r>
    <r>
      <rPr>
        <sz val="11"/>
        <color theme="1"/>
        <rFont val="ＭＳ Ｐゴシック"/>
        <family val="2"/>
        <charset val="128"/>
      </rPr>
      <t>表</t>
    </r>
    <r>
      <rPr>
        <sz val="11"/>
        <color theme="1"/>
        <rFont val="Times New Roman"/>
        <family val="1"/>
      </rPr>
      <t>6-1</t>
    </r>
    <r>
      <rPr>
        <sz val="11"/>
        <color theme="1"/>
        <rFont val="ＭＳ Ｐゴシック"/>
        <family val="2"/>
        <charset val="128"/>
      </rPr>
      <t>　</t>
    </r>
    <r>
      <rPr>
        <sz val="11"/>
        <color theme="1"/>
        <rFont val="Times New Roman"/>
        <family val="1"/>
      </rPr>
      <t xml:space="preserve"> 2015</t>
    </r>
    <r>
      <rPr>
        <sz val="11"/>
        <color theme="1"/>
        <rFont val="ＭＳ Ｐゴシック"/>
        <family val="2"/>
        <charset val="128"/>
      </rPr>
      <t>年　リゾート離島の観光状況比較</t>
    </r>
    <rPh sb="1" eb="2">
      <t>ヒョウ</t>
    </rPh>
    <rPh sb="11" eb="12">
      <t>ネン</t>
    </rPh>
    <rPh sb="17" eb="19">
      <t>リトウ</t>
    </rPh>
    <rPh sb="20" eb="22">
      <t>カンコウ</t>
    </rPh>
    <rPh sb="22" eb="24">
      <t>ジョウキョウ</t>
    </rPh>
    <rPh sb="24" eb="26">
      <t>ヒカク</t>
    </rPh>
    <phoneticPr fontId="2"/>
  </si>
  <si>
    <r>
      <rPr>
        <sz val="11"/>
        <color theme="1"/>
        <rFont val="ＭＳ Ｐゴシック"/>
        <family val="2"/>
        <charset val="128"/>
      </rPr>
      <t>済州島</t>
    </r>
    <rPh sb="0" eb="3">
      <t>サイシュウトウ</t>
    </rPh>
    <phoneticPr fontId="2"/>
  </si>
  <si>
    <r>
      <rPr>
        <sz val="11"/>
        <color theme="1"/>
        <rFont val="ＭＳ Ｐゴシック"/>
        <family val="2"/>
        <charset val="128"/>
      </rPr>
      <t>沖縄</t>
    </r>
    <rPh sb="0" eb="2">
      <t>オキナワ</t>
    </rPh>
    <phoneticPr fontId="2"/>
  </si>
  <si>
    <r>
      <rPr>
        <sz val="11"/>
        <color theme="1"/>
        <rFont val="ＭＳ Ｐゴシック"/>
        <family val="2"/>
        <charset val="128"/>
      </rPr>
      <t>備考</t>
    </r>
    <rPh sb="0" eb="2">
      <t>ビコウ</t>
    </rPh>
    <phoneticPr fontId="2"/>
  </si>
  <si>
    <r>
      <rPr>
        <sz val="11"/>
        <color theme="1"/>
        <rFont val="ＭＳ Ｐゴシック"/>
        <family val="2"/>
        <charset val="128"/>
      </rPr>
      <t>人口</t>
    </r>
    <rPh sb="0" eb="2">
      <t>ジンコウ</t>
    </rPh>
    <phoneticPr fontId="2"/>
  </si>
  <si>
    <r>
      <rPr>
        <sz val="11"/>
        <color theme="1"/>
        <rFont val="ＭＳ Ｐゴシック"/>
        <family val="2"/>
        <charset val="128"/>
      </rPr>
      <t>国連、万人</t>
    </r>
    <rPh sb="0" eb="2">
      <t>コクレン</t>
    </rPh>
    <rPh sb="3" eb="4">
      <t>マン</t>
    </rPh>
    <rPh sb="4" eb="5">
      <t>ニン</t>
    </rPh>
    <phoneticPr fontId="2"/>
  </si>
  <si>
    <r>
      <rPr>
        <sz val="11"/>
        <color theme="1"/>
        <rFont val="ＭＳ Ｐゴシック"/>
        <family val="2"/>
        <charset val="128"/>
      </rPr>
      <t>一人当たり名目</t>
    </r>
    <r>
      <rPr>
        <sz val="11"/>
        <color theme="1"/>
        <rFont val="Times New Roman"/>
        <family val="1"/>
      </rPr>
      <t>GDP</t>
    </r>
    <rPh sb="0" eb="2">
      <t>ヒトリ</t>
    </rPh>
    <rPh sb="2" eb="3">
      <t>ア</t>
    </rPh>
    <rPh sb="5" eb="7">
      <t>メイモク</t>
    </rPh>
    <phoneticPr fontId="2"/>
  </si>
  <si>
    <r>
      <rPr>
        <sz val="11"/>
        <color theme="1"/>
        <rFont val="ＭＳ Ｐゴシック"/>
        <family val="2"/>
        <charset val="128"/>
      </rPr>
      <t>面積</t>
    </r>
    <rPh sb="0" eb="2">
      <t>メンセキ</t>
    </rPh>
    <phoneticPr fontId="2"/>
  </si>
  <si>
    <r>
      <rPr>
        <sz val="11"/>
        <color theme="1"/>
        <rFont val="ＭＳ Ｐゴシック"/>
        <family val="2"/>
        <charset val="128"/>
      </rPr>
      <t>㎢</t>
    </r>
    <phoneticPr fontId="2"/>
  </si>
  <si>
    <r>
      <rPr>
        <sz val="11"/>
        <color theme="1"/>
        <rFont val="ＭＳ Ｐゴシック"/>
        <family val="2"/>
        <charset val="128"/>
      </rPr>
      <t>島外客数</t>
    </r>
    <rPh sb="0" eb="2">
      <t>トウガイ</t>
    </rPh>
    <rPh sb="2" eb="3">
      <t>キャク</t>
    </rPh>
    <rPh sb="3" eb="4">
      <t>スウ</t>
    </rPh>
    <phoneticPr fontId="2"/>
  </si>
  <si>
    <r>
      <rPr>
        <sz val="11"/>
        <color theme="1"/>
        <rFont val="ＭＳ Ｐゴシック"/>
        <family val="2"/>
        <charset val="128"/>
      </rPr>
      <t>万人</t>
    </r>
    <rPh sb="0" eb="2">
      <t>マンニン</t>
    </rPh>
    <phoneticPr fontId="2"/>
  </si>
  <si>
    <r>
      <rPr>
        <sz val="11"/>
        <color theme="1"/>
        <rFont val="ＭＳ Ｐゴシック"/>
        <family val="2"/>
        <charset val="128"/>
      </rPr>
      <t>平均宿泊数</t>
    </r>
    <rPh sb="0" eb="2">
      <t>ヘイキン</t>
    </rPh>
    <rPh sb="2" eb="4">
      <t>シュクハク</t>
    </rPh>
    <rPh sb="4" eb="5">
      <t>スウ</t>
    </rPh>
    <phoneticPr fontId="2"/>
  </si>
  <si>
    <r>
      <rPr>
        <sz val="11"/>
        <color theme="1"/>
        <rFont val="ＭＳ Ｐゴシック"/>
        <family val="2"/>
        <charset val="128"/>
      </rPr>
      <t>不明</t>
    </r>
    <rPh sb="0" eb="2">
      <t>フメイ</t>
    </rPh>
    <phoneticPr fontId="2"/>
  </si>
  <si>
    <r>
      <rPr>
        <sz val="11"/>
        <color theme="1"/>
        <rFont val="ＭＳ Ｐゴシック"/>
        <family val="2"/>
        <charset val="128"/>
      </rPr>
      <t>出典：　沖縄、済州島は表</t>
    </r>
    <r>
      <rPr>
        <sz val="11"/>
        <color theme="1"/>
        <rFont val="Times New Roman"/>
        <family val="1"/>
      </rPr>
      <t>2-1</t>
    </r>
    <r>
      <rPr>
        <sz val="11"/>
        <color theme="1"/>
        <rFont val="ＭＳ Ｐゴシック"/>
        <family val="2"/>
        <charset val="128"/>
      </rPr>
      <t>、</t>
    </r>
    <r>
      <rPr>
        <sz val="11"/>
        <color theme="1"/>
        <rFont val="Times New Roman"/>
        <family val="1"/>
      </rPr>
      <t>6-8</t>
    </r>
    <r>
      <rPr>
        <sz val="11"/>
        <color theme="1"/>
        <rFont val="ＭＳ Ｐゴシック"/>
        <family val="2"/>
        <charset val="128"/>
      </rPr>
      <t>、</t>
    </r>
    <r>
      <rPr>
        <sz val="11"/>
        <color theme="1"/>
        <rFont val="Times New Roman"/>
        <family val="1"/>
      </rPr>
      <t>6-9</t>
    </r>
    <r>
      <rPr>
        <sz val="11"/>
        <color theme="1"/>
        <rFont val="ＭＳ Ｐゴシック"/>
        <family val="2"/>
        <charset val="128"/>
      </rPr>
      <t>に同じ、キプロス、マルタ、ハワイは下記</t>
    </r>
    <r>
      <rPr>
        <sz val="11"/>
        <color theme="1"/>
        <rFont val="Times New Roman"/>
        <family val="1"/>
      </rPr>
      <t>HP</t>
    </r>
    <rPh sb="0" eb="2">
      <t>シュッテン</t>
    </rPh>
    <rPh sb="4" eb="6">
      <t>オキナワ</t>
    </rPh>
    <rPh sb="7" eb="10">
      <t>サイシュウトウ</t>
    </rPh>
    <rPh sb="11" eb="12">
      <t>ヒョウ</t>
    </rPh>
    <rPh sb="24" eb="25">
      <t>オナ</t>
    </rPh>
    <rPh sb="40" eb="42">
      <t>カキ</t>
    </rPh>
    <phoneticPr fontId="2"/>
  </si>
  <si>
    <r>
      <rPr>
        <sz val="11"/>
        <color theme="1"/>
        <rFont val="ＭＳ Ｐゴシック"/>
        <family val="2"/>
        <charset val="128"/>
      </rPr>
      <t>マルタ</t>
    </r>
    <phoneticPr fontId="2"/>
  </si>
  <si>
    <r>
      <rPr>
        <sz val="11"/>
        <color theme="1"/>
        <rFont val="ＭＳ Ｐゴシック"/>
        <family val="2"/>
        <charset val="128"/>
      </rPr>
      <t>キプロス</t>
    </r>
    <phoneticPr fontId="2"/>
  </si>
  <si>
    <r>
      <rPr>
        <sz val="11"/>
        <color theme="1"/>
        <rFont val="ＭＳ Ｐゴシック"/>
        <family val="2"/>
        <charset val="128"/>
      </rPr>
      <t>ハワイ</t>
    </r>
    <phoneticPr fontId="2"/>
  </si>
  <si>
    <r>
      <t>IMF</t>
    </r>
    <r>
      <rPr>
        <sz val="11"/>
        <color theme="1"/>
        <rFont val="ＭＳ Ｐゴシック"/>
        <family val="2"/>
        <charset val="128"/>
      </rPr>
      <t>、</t>
    </r>
    <r>
      <rPr>
        <sz val="11"/>
        <color theme="1"/>
        <rFont val="Times New Roman"/>
        <family val="1"/>
      </rPr>
      <t>US</t>
    </r>
    <r>
      <rPr>
        <sz val="11"/>
        <color theme="1"/>
        <rFont val="ＭＳ Ｐゴシック"/>
        <family val="2"/>
        <charset val="128"/>
      </rPr>
      <t>＄</t>
    </r>
    <phoneticPr fontId="2"/>
  </si>
  <si>
    <r>
      <rPr>
        <sz val="11"/>
        <color theme="1"/>
        <rFont val="ＭＳ 明朝"/>
        <family val="1"/>
        <charset val="128"/>
      </rPr>
      <t>港</t>
    </r>
    <rPh sb="0" eb="1">
      <t>ミナト</t>
    </rPh>
    <phoneticPr fontId="11"/>
  </si>
  <si>
    <r>
      <rPr>
        <sz val="11"/>
        <color theme="1"/>
        <rFont val="ＭＳ 明朝"/>
        <family val="1"/>
        <charset val="128"/>
      </rPr>
      <t>表</t>
    </r>
    <r>
      <rPr>
        <sz val="11"/>
        <color theme="1"/>
        <rFont val="Times New Roman"/>
        <family val="1"/>
      </rPr>
      <t>6-2</t>
    </r>
    <r>
      <rPr>
        <sz val="11"/>
        <color theme="1"/>
        <rFont val="ＭＳ 明朝"/>
        <family val="1"/>
        <charset val="128"/>
      </rPr>
      <t>　　　</t>
    </r>
    <r>
      <rPr>
        <sz val="11"/>
        <color theme="1"/>
        <rFont val="Times New Roman"/>
        <family val="1"/>
      </rPr>
      <t>2015</t>
    </r>
    <r>
      <rPr>
        <sz val="11"/>
        <color theme="1"/>
        <rFont val="ＭＳ 明朝"/>
        <family val="1"/>
        <charset val="128"/>
      </rPr>
      <t>非居住者の米国入航数（空海）</t>
    </r>
    <rPh sb="0" eb="1">
      <t>ヒョウ</t>
    </rPh>
    <rPh sb="11" eb="15">
      <t>ヒキョジュウシャ</t>
    </rPh>
    <rPh sb="16" eb="18">
      <t>ベイコク</t>
    </rPh>
    <rPh sb="18" eb="20">
      <t>ニュウコウ</t>
    </rPh>
    <rPh sb="20" eb="21">
      <t>スウ</t>
    </rPh>
    <rPh sb="22" eb="24">
      <t>クウカイ</t>
    </rPh>
    <phoneticPr fontId="11"/>
  </si>
  <si>
    <r>
      <rPr>
        <sz val="11"/>
        <color theme="1"/>
        <rFont val="ＭＳ 明朝"/>
        <family val="1"/>
        <charset val="128"/>
      </rPr>
      <t>出典</t>
    </r>
    <r>
      <rPr>
        <sz val="11"/>
        <color theme="1"/>
        <rFont val="Times New Roman"/>
        <family val="1"/>
      </rPr>
      <t>:  U.S. Department of Commerce, ITA, National Travel and Tourism Office from the Summary of International Travel to the U.S. (I-94) report.</t>
    </r>
    <rPh sb="0" eb="2">
      <t>シュッテン</t>
    </rPh>
    <phoneticPr fontId="2"/>
  </si>
  <si>
    <r>
      <rPr>
        <sz val="10"/>
        <rFont val="ＭＳ 明朝"/>
        <family val="1"/>
        <charset val="128"/>
      </rPr>
      <t>年</t>
    </r>
    <rPh sb="0" eb="1">
      <t>ネン</t>
    </rPh>
    <phoneticPr fontId="11"/>
  </si>
  <si>
    <r>
      <rPr>
        <sz val="10"/>
        <rFont val="ＭＳ 明朝"/>
        <family val="1"/>
        <charset val="128"/>
      </rPr>
      <t>合計</t>
    </r>
    <rPh sb="0" eb="2">
      <t>ゴウケイ</t>
    </rPh>
    <phoneticPr fontId="11"/>
  </si>
  <si>
    <r>
      <rPr>
        <sz val="10"/>
        <rFont val="ＭＳ 明朝"/>
        <family val="1"/>
        <charset val="128"/>
      </rPr>
      <t>国内</t>
    </r>
    <rPh sb="0" eb="2">
      <t>コクナイ</t>
    </rPh>
    <phoneticPr fontId="11"/>
  </si>
  <si>
    <r>
      <rPr>
        <sz val="10"/>
        <rFont val="ＭＳ 明朝"/>
        <family val="1"/>
        <charset val="128"/>
      </rPr>
      <t>国際</t>
    </r>
    <rPh sb="0" eb="2">
      <t>コクサイ</t>
    </rPh>
    <phoneticPr fontId="11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</si>
  <si>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6-3</t>
    </r>
    <r>
      <rPr>
        <sz val="10"/>
        <rFont val="ＭＳ 明朝"/>
        <family val="1"/>
        <charset val="128"/>
      </rPr>
      <t>　　宿泊訪問者数推移</t>
    </r>
    <r>
      <rPr>
        <sz val="11"/>
        <color theme="1"/>
        <rFont val="Times New Roman"/>
        <family val="1"/>
      </rPr>
      <t>: 1927- 2016</t>
    </r>
    <rPh sb="0" eb="1">
      <t>ヒョウ</t>
    </rPh>
    <rPh sb="6" eb="8">
      <t>シュクハク</t>
    </rPh>
    <rPh sb="8" eb="10">
      <t>ホウモン</t>
    </rPh>
    <rPh sb="10" eb="11">
      <t>シャ</t>
    </rPh>
    <rPh sb="11" eb="12">
      <t>スウ</t>
    </rPh>
    <rPh sb="12" eb="14">
      <t>スイイ</t>
    </rPh>
    <phoneticPr fontId="11"/>
  </si>
  <si>
    <t>&lt;http://www.hawaiitourismauthority.org/default/assets/File/research/2014-2015%20MES%20Wave%201%20-%20Final%20Report.pdf&gt;</t>
    <phoneticPr fontId="2"/>
  </si>
  <si>
    <r>
      <rPr>
        <sz val="11"/>
        <color theme="1"/>
        <rFont val="ＭＳ 明朝"/>
        <family val="1"/>
        <charset val="128"/>
      </rPr>
      <t>表</t>
    </r>
    <r>
      <rPr>
        <sz val="11"/>
        <color theme="1"/>
        <rFont val="Times New Roman"/>
        <family val="1"/>
      </rPr>
      <t>6-4</t>
    </r>
    <r>
      <rPr>
        <sz val="11"/>
        <color theme="1"/>
        <rFont val="ＭＳ 明朝"/>
        <family val="1"/>
        <charset val="128"/>
      </rPr>
      <t>　　　　</t>
    </r>
    <r>
      <rPr>
        <sz val="11"/>
        <color theme="1"/>
        <rFont val="Times New Roman"/>
        <family val="1"/>
      </rPr>
      <t>2015</t>
    </r>
    <r>
      <rPr>
        <sz val="11"/>
        <color theme="1"/>
        <rFont val="ＭＳ 明朝"/>
        <family val="1"/>
        <charset val="128"/>
      </rPr>
      <t>年ハワイにおける訪問客状況</t>
    </r>
    <rPh sb="0" eb="1">
      <t>ヒョウ</t>
    </rPh>
    <rPh sb="12" eb="13">
      <t>ネン</t>
    </rPh>
    <rPh sb="20" eb="23">
      <t>ホウモンキャク</t>
    </rPh>
    <rPh sb="23" eb="25">
      <t>ジョウキョウ</t>
    </rPh>
    <phoneticPr fontId="2"/>
  </si>
  <si>
    <r>
      <rPr>
        <sz val="11"/>
        <color theme="1"/>
        <rFont val="ＭＳ 明朝"/>
        <family val="1"/>
        <charset val="128"/>
      </rPr>
      <t>米国西部</t>
    </r>
    <rPh sb="0" eb="2">
      <t>ベイコク</t>
    </rPh>
    <rPh sb="2" eb="4">
      <t>セイブ</t>
    </rPh>
    <phoneticPr fontId="2"/>
  </si>
  <si>
    <r>
      <rPr>
        <sz val="11"/>
        <color theme="1"/>
        <rFont val="ＭＳ 明朝"/>
        <family val="1"/>
        <charset val="128"/>
      </rPr>
      <t>米国東部</t>
    </r>
    <rPh sb="0" eb="2">
      <t>ベイコク</t>
    </rPh>
    <rPh sb="2" eb="4">
      <t>トウブ</t>
    </rPh>
    <phoneticPr fontId="2"/>
  </si>
  <si>
    <r>
      <rPr>
        <sz val="11"/>
        <color theme="1"/>
        <rFont val="ＭＳ 明朝"/>
        <family val="1"/>
        <charset val="128"/>
      </rPr>
      <t>中国本土</t>
    </r>
    <rPh sb="0" eb="2">
      <t>チュウゴク</t>
    </rPh>
    <rPh sb="2" eb="4">
      <t>ホンド</t>
    </rPh>
    <phoneticPr fontId="2"/>
  </si>
  <si>
    <r>
      <rPr>
        <sz val="11"/>
        <color theme="1"/>
        <rFont val="ＭＳ 明朝"/>
        <family val="1"/>
        <charset val="128"/>
      </rPr>
      <t>台湾</t>
    </r>
    <rPh sb="0" eb="2">
      <t>タイワン</t>
    </rPh>
    <phoneticPr fontId="2"/>
  </si>
  <si>
    <r>
      <rPr>
        <sz val="11"/>
        <color theme="1"/>
        <rFont val="ＭＳ 明朝"/>
        <family val="1"/>
        <charset val="128"/>
      </rPr>
      <t>航空客全体</t>
    </r>
    <rPh sb="0" eb="2">
      <t>コウクウ</t>
    </rPh>
    <rPh sb="2" eb="3">
      <t>キャク</t>
    </rPh>
    <rPh sb="3" eb="5">
      <t>ゼンタイ</t>
    </rPh>
    <phoneticPr fontId="2"/>
  </si>
  <si>
    <r>
      <rPr>
        <sz val="11"/>
        <color theme="1"/>
        <rFont val="ＭＳ 明朝"/>
        <family val="1"/>
        <charset val="128"/>
      </rPr>
      <t>航空機座席数</t>
    </r>
    <rPh sb="0" eb="3">
      <t>コウクウキ</t>
    </rPh>
    <rPh sb="3" eb="6">
      <t>ザセキスウ</t>
    </rPh>
    <phoneticPr fontId="2"/>
  </si>
  <si>
    <r>
      <rPr>
        <sz val="11"/>
        <color theme="1"/>
        <rFont val="ＭＳ 明朝"/>
        <family val="1"/>
        <charset val="128"/>
      </rPr>
      <t>訪問客数</t>
    </r>
    <rPh sb="0" eb="3">
      <t>ホウモンキャク</t>
    </rPh>
    <rPh sb="3" eb="4">
      <t>スウ</t>
    </rPh>
    <phoneticPr fontId="2"/>
  </si>
  <si>
    <r>
      <rPr>
        <sz val="10.5"/>
        <color theme="1"/>
        <rFont val="ＭＳ 明朝"/>
        <family val="1"/>
        <charset val="128"/>
      </rPr>
      <t>平均滞在日数</t>
    </r>
    <rPh sb="0" eb="2">
      <t>ヘイキン</t>
    </rPh>
    <rPh sb="2" eb="4">
      <t>タイザイ</t>
    </rPh>
    <rPh sb="4" eb="6">
      <t>ニッスウ</t>
    </rPh>
    <phoneticPr fontId="2"/>
  </si>
  <si>
    <r>
      <rPr>
        <sz val="11"/>
        <color theme="1"/>
        <rFont val="ＭＳ 明朝"/>
        <family val="1"/>
        <charset val="128"/>
      </rPr>
      <t>リピート率</t>
    </r>
    <rPh sb="4" eb="5">
      <t>リツ</t>
    </rPh>
    <phoneticPr fontId="2"/>
  </si>
  <si>
    <r>
      <rPr>
        <sz val="10.5"/>
        <color theme="1"/>
        <rFont val="ＭＳ 明朝"/>
        <family val="1"/>
        <charset val="128"/>
      </rPr>
      <t>個人手配率</t>
    </r>
    <rPh sb="0" eb="2">
      <t>コジン</t>
    </rPh>
    <rPh sb="2" eb="4">
      <t>テハイ</t>
    </rPh>
    <rPh sb="4" eb="5">
      <t>リツ</t>
    </rPh>
    <phoneticPr fontId="2"/>
  </si>
  <si>
    <r>
      <rPr>
        <sz val="11"/>
        <color theme="1"/>
        <rFont val="ＭＳ 明朝"/>
        <family val="1"/>
        <charset val="128"/>
      </rPr>
      <t>一人一日支出額＄</t>
    </r>
    <rPh sb="0" eb="2">
      <t>ヒトリ</t>
    </rPh>
    <rPh sb="2" eb="4">
      <t>イチニチ</t>
    </rPh>
    <rPh sb="4" eb="7">
      <t>シシュツガク</t>
    </rPh>
    <phoneticPr fontId="2"/>
  </si>
  <si>
    <r>
      <rPr>
        <sz val="11"/>
        <color theme="1"/>
        <rFont val="ＭＳ 明朝"/>
        <family val="1"/>
        <charset val="128"/>
      </rPr>
      <t>支出内容（＄）</t>
    </r>
    <rPh sb="0" eb="2">
      <t>シシュツ</t>
    </rPh>
    <rPh sb="2" eb="4">
      <t>ナイヨウ</t>
    </rPh>
    <phoneticPr fontId="2"/>
  </si>
  <si>
    <r>
      <rPr>
        <sz val="11"/>
        <color theme="1"/>
        <rFont val="ＭＳ 明朝"/>
        <family val="1"/>
        <charset val="128"/>
      </rPr>
      <t>宿泊費</t>
    </r>
    <rPh sb="0" eb="3">
      <t>シュクハクヒ</t>
    </rPh>
    <phoneticPr fontId="2"/>
  </si>
  <si>
    <r>
      <rPr>
        <sz val="11"/>
        <color theme="1"/>
        <rFont val="ＭＳ 明朝"/>
        <family val="1"/>
        <charset val="128"/>
      </rPr>
      <t>食事飲み物</t>
    </r>
    <rPh sb="0" eb="2">
      <t>ショクジ</t>
    </rPh>
    <rPh sb="2" eb="3">
      <t>ノ</t>
    </rPh>
    <rPh sb="4" eb="5">
      <t>モノ</t>
    </rPh>
    <phoneticPr fontId="2"/>
  </si>
  <si>
    <r>
      <rPr>
        <sz val="11"/>
        <color theme="1"/>
        <rFont val="ＭＳ 明朝"/>
        <family val="1"/>
        <charset val="128"/>
      </rPr>
      <t>買い物</t>
    </r>
    <rPh sb="0" eb="1">
      <t>カ</t>
    </rPh>
    <rPh sb="2" eb="3">
      <t>モノ</t>
    </rPh>
    <phoneticPr fontId="2"/>
  </si>
  <si>
    <r>
      <rPr>
        <sz val="10.5"/>
        <color theme="1"/>
        <rFont val="ＭＳ 明朝"/>
        <family val="1"/>
        <charset val="128"/>
      </rPr>
      <t>域内交通</t>
    </r>
    <rPh sb="0" eb="2">
      <t>イキナイ</t>
    </rPh>
    <rPh sb="2" eb="4">
      <t>コウツウ</t>
    </rPh>
    <phoneticPr fontId="2"/>
  </si>
  <si>
    <r>
      <rPr>
        <sz val="11"/>
        <color theme="1"/>
        <rFont val="ＭＳ 明朝"/>
        <family val="1"/>
        <charset val="128"/>
      </rPr>
      <t>宿泊設備</t>
    </r>
    <rPh sb="0" eb="2">
      <t>シュクハク</t>
    </rPh>
    <rPh sb="2" eb="4">
      <t>セツビ</t>
    </rPh>
    <phoneticPr fontId="2"/>
  </si>
  <si>
    <r>
      <rPr>
        <sz val="10.5"/>
        <color theme="1"/>
        <rFont val="ＭＳ 明朝"/>
        <family val="1"/>
        <charset val="128"/>
      </rPr>
      <t>ホテル等</t>
    </r>
    <rPh sb="3" eb="4">
      <t>トウ</t>
    </rPh>
    <phoneticPr fontId="2"/>
  </si>
  <si>
    <r>
      <rPr>
        <sz val="10.5"/>
        <color theme="1"/>
        <rFont val="ＭＳ 明朝"/>
        <family val="1"/>
        <charset val="128"/>
      </rPr>
      <t>貸家</t>
    </r>
    <rPh sb="0" eb="2">
      <t>カシヤ</t>
    </rPh>
    <phoneticPr fontId="2"/>
  </si>
  <si>
    <r>
      <rPr>
        <sz val="10.5"/>
        <color theme="1"/>
        <rFont val="ＭＳ 明朝"/>
        <family val="1"/>
        <charset val="128"/>
      </rPr>
      <t>親戚友人宅</t>
    </r>
    <rPh sb="0" eb="2">
      <t>シンセキ</t>
    </rPh>
    <rPh sb="2" eb="5">
      <t>ユウジンタク</t>
    </rPh>
    <phoneticPr fontId="2"/>
  </si>
  <si>
    <r>
      <rPr>
        <sz val="11"/>
        <color theme="1"/>
        <rFont val="ＭＳ 明朝"/>
        <family val="1"/>
        <charset val="128"/>
      </rPr>
      <t>訪問月</t>
    </r>
    <rPh sb="0" eb="2">
      <t>ホウモン</t>
    </rPh>
    <rPh sb="2" eb="3">
      <t>ツキ</t>
    </rPh>
    <phoneticPr fontId="2"/>
  </si>
  <si>
    <r>
      <rPr>
        <sz val="10.5"/>
        <color theme="1"/>
        <rFont val="ＭＳ 明朝"/>
        <family val="1"/>
        <charset val="128"/>
      </rPr>
      <t>第一位</t>
    </r>
    <rPh sb="0" eb="2">
      <t>ダイイチ</t>
    </rPh>
    <rPh sb="2" eb="3">
      <t>イ</t>
    </rPh>
    <phoneticPr fontId="2"/>
  </si>
  <si>
    <r>
      <t>6</t>
    </r>
    <r>
      <rPr>
        <sz val="11"/>
        <color theme="1"/>
        <rFont val="ＭＳ 明朝"/>
        <family val="1"/>
        <charset val="128"/>
      </rPr>
      <t>月</t>
    </r>
    <rPh sb="1" eb="2">
      <t>ガツ</t>
    </rPh>
    <phoneticPr fontId="2"/>
  </si>
  <si>
    <r>
      <t>8</t>
    </r>
    <r>
      <rPr>
        <sz val="11"/>
        <color theme="1"/>
        <rFont val="ＭＳ 明朝"/>
        <family val="1"/>
        <charset val="128"/>
      </rPr>
      <t>月</t>
    </r>
    <rPh sb="1" eb="2">
      <t>ツキ</t>
    </rPh>
    <phoneticPr fontId="2"/>
  </si>
  <si>
    <r>
      <t>12</t>
    </r>
    <r>
      <rPr>
        <sz val="11"/>
        <color theme="1"/>
        <rFont val="ＭＳ 明朝"/>
        <family val="1"/>
        <charset val="128"/>
      </rPr>
      <t>月</t>
    </r>
    <rPh sb="2" eb="3">
      <t>ガツ</t>
    </rPh>
    <phoneticPr fontId="2"/>
  </si>
  <si>
    <r>
      <rPr>
        <sz val="10.5"/>
        <color theme="1"/>
        <rFont val="ＭＳ 明朝"/>
        <family val="1"/>
        <charset val="128"/>
      </rPr>
      <t>第二位</t>
    </r>
    <rPh sb="0" eb="2">
      <t>ダイニ</t>
    </rPh>
    <rPh sb="2" eb="3">
      <t>イ</t>
    </rPh>
    <phoneticPr fontId="2"/>
  </si>
  <si>
    <r>
      <t>7</t>
    </r>
    <r>
      <rPr>
        <sz val="11"/>
        <color theme="1"/>
        <rFont val="ＭＳ 明朝"/>
        <family val="1"/>
        <charset val="128"/>
      </rPr>
      <t>月</t>
    </r>
    <rPh sb="1" eb="2">
      <t>ガツ</t>
    </rPh>
    <phoneticPr fontId="2"/>
  </si>
  <si>
    <r>
      <t>1</t>
    </r>
    <r>
      <rPr>
        <sz val="11"/>
        <color theme="1"/>
        <rFont val="ＭＳ 明朝"/>
        <family val="1"/>
        <charset val="128"/>
      </rPr>
      <t>月</t>
    </r>
    <rPh sb="1" eb="2">
      <t>ガツ</t>
    </rPh>
    <phoneticPr fontId="2"/>
  </si>
  <si>
    <r>
      <t>9</t>
    </r>
    <r>
      <rPr>
        <sz val="11"/>
        <color theme="1"/>
        <rFont val="ＭＳ 明朝"/>
        <family val="1"/>
        <charset val="128"/>
      </rPr>
      <t>月</t>
    </r>
    <rPh sb="1" eb="2">
      <t>ツキ</t>
    </rPh>
    <phoneticPr fontId="2"/>
  </si>
  <si>
    <r>
      <rPr>
        <sz val="10.5"/>
        <color theme="1"/>
        <rFont val="ＭＳ 明朝"/>
        <family val="1"/>
        <charset val="128"/>
      </rPr>
      <t>第三位</t>
    </r>
    <rPh sb="0" eb="1">
      <t>ダイ</t>
    </rPh>
    <rPh sb="1" eb="3">
      <t>サンイ</t>
    </rPh>
    <phoneticPr fontId="2"/>
  </si>
  <si>
    <r>
      <t>7</t>
    </r>
    <r>
      <rPr>
        <sz val="11"/>
        <color theme="1"/>
        <rFont val="ＭＳ 明朝"/>
        <family val="1"/>
        <charset val="128"/>
      </rPr>
      <t>月</t>
    </r>
    <rPh sb="1" eb="2">
      <t>ツキ</t>
    </rPh>
    <phoneticPr fontId="2"/>
  </si>
  <si>
    <r>
      <rPr>
        <sz val="11"/>
        <color theme="1"/>
        <rFont val="ＭＳ 明朝"/>
        <family val="1"/>
        <charset val="128"/>
      </rPr>
      <t>訪問率（％）</t>
    </r>
    <rPh sb="0" eb="2">
      <t>ホウモン</t>
    </rPh>
    <rPh sb="2" eb="3">
      <t>リツ</t>
    </rPh>
    <phoneticPr fontId="2"/>
  </si>
  <si>
    <r>
      <rPr>
        <sz val="10.5"/>
        <color theme="1"/>
        <rFont val="ＭＳ 明朝"/>
        <family val="1"/>
        <charset val="128"/>
      </rPr>
      <t>オアフ島</t>
    </r>
    <rPh sb="3" eb="4">
      <t>トウ</t>
    </rPh>
    <phoneticPr fontId="2"/>
  </si>
  <si>
    <r>
      <rPr>
        <sz val="11"/>
        <color theme="1"/>
        <rFont val="ＭＳ 明朝"/>
        <family val="1"/>
        <charset val="128"/>
      </rPr>
      <t>マウイ島</t>
    </r>
    <rPh sb="3" eb="4">
      <t>トウ</t>
    </rPh>
    <phoneticPr fontId="2"/>
  </si>
  <si>
    <r>
      <rPr>
        <sz val="11"/>
        <color theme="1"/>
        <rFont val="ＭＳ 明朝"/>
        <family val="1"/>
        <charset val="128"/>
      </rPr>
      <t>ハワイ島</t>
    </r>
    <rPh sb="3" eb="4">
      <t>シマ</t>
    </rPh>
    <phoneticPr fontId="2"/>
  </si>
  <si>
    <r>
      <rPr>
        <sz val="11"/>
        <color theme="1"/>
        <rFont val="ＭＳ 明朝"/>
        <family val="1"/>
        <charset val="128"/>
      </rPr>
      <t>カウアイ島</t>
    </r>
    <rPh sb="4" eb="5">
      <t>トウ</t>
    </rPh>
    <phoneticPr fontId="2"/>
  </si>
  <si>
    <r>
      <rPr>
        <sz val="9"/>
        <color theme="1"/>
        <rFont val="ＭＳ 明朝"/>
        <family val="1"/>
        <charset val="128"/>
      </rPr>
      <t>出典：</t>
    </r>
    <r>
      <rPr>
        <sz val="9"/>
        <color theme="1"/>
        <rFont val="Times New Roman"/>
        <family val="1"/>
      </rPr>
      <t>MARKETING EFFECTIVENESS STUDY: 2014 –2015</t>
    </r>
    <rPh sb="0" eb="2">
      <t>シュッテン</t>
    </rPh>
    <phoneticPr fontId="2"/>
  </si>
  <si>
    <r>
      <rPr>
        <sz val="11"/>
        <color theme="1"/>
        <rFont val="ＭＳ 明朝"/>
        <family val="1"/>
        <charset val="128"/>
      </rPr>
      <t>カナダ</t>
    </r>
    <phoneticPr fontId="2"/>
  </si>
  <si>
    <r>
      <rPr>
        <sz val="10.5"/>
        <color theme="1"/>
        <rFont val="ＭＳ 明朝"/>
        <family val="1"/>
        <charset val="128"/>
      </rPr>
      <t>レジャー</t>
    </r>
    <phoneticPr fontId="2"/>
  </si>
  <si>
    <r>
      <rPr>
        <sz val="10.5"/>
        <color theme="1"/>
        <rFont val="ＭＳ 明朝"/>
        <family val="1"/>
        <charset val="128"/>
      </rPr>
      <t>コンドミニアム</t>
    </r>
    <phoneticPr fontId="2"/>
  </si>
  <si>
    <r>
      <rPr>
        <sz val="10.5"/>
        <color theme="1"/>
        <rFont val="ＭＳ 明朝"/>
        <family val="1"/>
        <charset val="128"/>
      </rPr>
      <t>タイムシェア</t>
    </r>
    <phoneticPr fontId="2"/>
  </si>
  <si>
    <r>
      <t>3</t>
    </r>
    <r>
      <rPr>
        <sz val="11"/>
        <color theme="1"/>
        <rFont val="ＭＳ 明朝"/>
        <family val="1"/>
        <charset val="128"/>
      </rPr>
      <t>月</t>
    </r>
    <rPh sb="1" eb="2">
      <t>ガツ</t>
    </rPh>
    <phoneticPr fontId="2"/>
  </si>
  <si>
    <r>
      <t>2</t>
    </r>
    <r>
      <rPr>
        <sz val="11"/>
        <color theme="1"/>
        <rFont val="ＭＳ 明朝"/>
        <family val="1"/>
        <charset val="128"/>
      </rPr>
      <t>月</t>
    </r>
    <rPh sb="1" eb="2">
      <t>ガツ</t>
    </rPh>
    <phoneticPr fontId="2"/>
  </si>
  <si>
    <r>
      <rPr>
        <sz val="11"/>
        <rFont val="ＭＳ 明朝"/>
        <family val="1"/>
        <charset val="128"/>
      </rPr>
      <t>表</t>
    </r>
    <r>
      <rPr>
        <sz val="11"/>
        <rFont val="Times New Roman"/>
        <family val="1"/>
      </rPr>
      <t xml:space="preserve">6-5 </t>
    </r>
    <r>
      <rPr>
        <sz val="11"/>
        <rFont val="ＭＳ 明朝"/>
        <family val="1"/>
        <charset val="128"/>
      </rPr>
      <t>航空機旅客の総滞在日数　　　　</t>
    </r>
    <r>
      <rPr>
        <sz val="11"/>
        <rFont val="Times New Roman"/>
        <family val="1"/>
      </rPr>
      <t>(</t>
    </r>
    <r>
      <rPr>
        <sz val="11"/>
        <rFont val="ＭＳ 明朝"/>
        <family val="1"/>
        <charset val="128"/>
      </rPr>
      <t>単位：千日）</t>
    </r>
    <rPh sb="0" eb="1">
      <t>ヒョウ</t>
    </rPh>
    <rPh sb="5" eb="8">
      <t>コウクウキ</t>
    </rPh>
    <rPh sb="8" eb="10">
      <t>リョカク</t>
    </rPh>
    <rPh sb="11" eb="12">
      <t>ソウ</t>
    </rPh>
    <rPh sb="12" eb="14">
      <t>タイザイ</t>
    </rPh>
    <rPh sb="14" eb="16">
      <t>ニッスウ</t>
    </rPh>
    <rPh sb="21" eb="23">
      <t>タンイ</t>
    </rPh>
    <rPh sb="24" eb="26">
      <t>センニチ</t>
    </rPh>
    <phoneticPr fontId="11"/>
  </si>
  <si>
    <r>
      <rPr>
        <sz val="11"/>
        <color theme="1"/>
        <rFont val="ＭＳ 明朝"/>
        <family val="1"/>
        <charset val="128"/>
      </rPr>
      <t>合計</t>
    </r>
    <rPh sb="0" eb="2">
      <t>ゴウケイ</t>
    </rPh>
    <phoneticPr fontId="2"/>
  </si>
  <si>
    <r>
      <rPr>
        <sz val="11"/>
        <rFont val="ＭＳ 明朝"/>
        <family val="1"/>
        <charset val="128"/>
      </rPr>
      <t>うち国内線</t>
    </r>
    <rPh sb="2" eb="4">
      <t>コクナイ</t>
    </rPh>
    <rPh sb="4" eb="5">
      <t>セン</t>
    </rPh>
    <phoneticPr fontId="11"/>
  </si>
  <si>
    <r>
      <rPr>
        <sz val="11"/>
        <rFont val="ＭＳ 明朝"/>
        <family val="1"/>
        <charset val="128"/>
      </rPr>
      <t>うち国際線</t>
    </r>
    <rPh sb="2" eb="4">
      <t>コクサイ</t>
    </rPh>
    <rPh sb="4" eb="5">
      <t>セン</t>
    </rPh>
    <phoneticPr fontId="11"/>
  </si>
  <si>
    <r>
      <rPr>
        <sz val="11"/>
        <color theme="1"/>
        <rFont val="ＭＳ 明朝"/>
        <family val="1"/>
        <charset val="128"/>
      </rPr>
      <t>総計</t>
    </r>
    <rPh sb="0" eb="2">
      <t>ソウケイ</t>
    </rPh>
    <phoneticPr fontId="2"/>
  </si>
  <si>
    <r>
      <rPr>
        <sz val="11"/>
        <color theme="1"/>
        <rFont val="ＭＳ 明朝"/>
        <family val="1"/>
        <charset val="128"/>
      </rPr>
      <t>欧州</t>
    </r>
    <rPh sb="0" eb="2">
      <t>オウシュウ</t>
    </rPh>
    <phoneticPr fontId="2"/>
  </si>
  <si>
    <r>
      <rPr>
        <sz val="11"/>
        <rFont val="ＭＳ 明朝"/>
        <family val="1"/>
        <charset val="128"/>
      </rPr>
      <t>出典：表</t>
    </r>
    <r>
      <rPr>
        <sz val="11"/>
        <rFont val="Times New Roman"/>
        <family val="1"/>
      </rPr>
      <t>6-3</t>
    </r>
    <r>
      <rPr>
        <sz val="11"/>
        <rFont val="ＭＳ 明朝"/>
        <family val="1"/>
        <charset val="128"/>
      </rPr>
      <t>に同じ</t>
    </r>
    <rPh sb="0" eb="2">
      <t>シュッテン</t>
    </rPh>
    <rPh sb="3" eb="4">
      <t>ヒョウ</t>
    </rPh>
    <rPh sb="8" eb="9">
      <t>オナ</t>
    </rPh>
    <phoneticPr fontId="2"/>
  </si>
  <si>
    <r>
      <rPr>
        <sz val="11"/>
        <color theme="1"/>
        <rFont val="ＭＳ 明朝"/>
        <family val="1"/>
        <charset val="128"/>
      </rPr>
      <t>カナダ</t>
    </r>
    <phoneticPr fontId="2"/>
  </si>
  <si>
    <r>
      <rPr>
        <sz val="8"/>
        <rFont val="ＭＳ 明朝"/>
        <family val="1"/>
        <charset val="128"/>
      </rPr>
      <t>西海岸</t>
    </r>
    <rPh sb="0" eb="3">
      <t>ニシカイガン</t>
    </rPh>
    <phoneticPr fontId="2"/>
  </si>
  <si>
    <r>
      <rPr>
        <sz val="8"/>
        <rFont val="ＭＳ 明朝"/>
        <family val="1"/>
        <charset val="128"/>
      </rPr>
      <t>東海岸</t>
    </r>
    <rPh sb="0" eb="1">
      <t>ヒガシ</t>
    </rPh>
    <rPh sb="1" eb="3">
      <t>カイガン</t>
    </rPh>
    <phoneticPr fontId="2"/>
  </si>
  <si>
    <r>
      <rPr>
        <sz val="8"/>
        <rFont val="ＭＳ 明朝"/>
        <family val="1"/>
        <charset val="128"/>
      </rPr>
      <t>日本</t>
    </r>
    <rPh sb="0" eb="2">
      <t>ニホン</t>
    </rPh>
    <phoneticPr fontId="2"/>
  </si>
  <si>
    <r>
      <rPr>
        <sz val="8"/>
        <rFont val="ＭＳ 明朝"/>
        <family val="1"/>
        <charset val="128"/>
      </rPr>
      <t>その他</t>
    </r>
    <rPh sb="2" eb="3">
      <t>タ</t>
    </rPh>
    <phoneticPr fontId="2"/>
  </si>
  <si>
    <r>
      <rPr>
        <sz val="8"/>
        <rFont val="ＭＳ 明朝"/>
        <family val="1"/>
        <charset val="128"/>
      </rPr>
      <t>総計</t>
    </r>
    <rPh sb="0" eb="2">
      <t>ソウケイ</t>
    </rPh>
    <phoneticPr fontId="2"/>
  </si>
  <si>
    <r>
      <rPr>
        <sz val="9"/>
        <color theme="1"/>
        <rFont val="ＭＳ 明朝"/>
        <family val="1"/>
        <charset val="128"/>
      </rPr>
      <t>出典：表６</t>
    </r>
    <r>
      <rPr>
        <sz val="9"/>
        <color theme="1"/>
        <rFont val="Times New Roman"/>
        <family val="1"/>
      </rPr>
      <t>-3</t>
    </r>
    <r>
      <rPr>
        <sz val="9"/>
        <color theme="1"/>
        <rFont val="ＭＳ 明朝"/>
        <family val="1"/>
        <charset val="128"/>
      </rPr>
      <t>に同じ</t>
    </r>
    <rPh sb="0" eb="2">
      <t>シュッテン</t>
    </rPh>
    <rPh sb="3" eb="4">
      <t>ヒョウ</t>
    </rPh>
    <rPh sb="8" eb="9">
      <t>オナ</t>
    </rPh>
    <phoneticPr fontId="2"/>
  </si>
  <si>
    <r>
      <rPr>
        <sz val="8"/>
        <rFont val="ＭＳ 明朝"/>
        <family val="1"/>
        <charset val="128"/>
      </rPr>
      <t>カナダ</t>
    </r>
    <phoneticPr fontId="2"/>
  </si>
  <si>
    <r>
      <rPr>
        <sz val="9"/>
        <rFont val="ＭＳ 明朝"/>
        <family val="1"/>
        <charset val="128"/>
      </rPr>
      <t>表6-6　</t>
    </r>
    <r>
      <rPr>
        <sz val="9"/>
        <rFont val="Times New Roman"/>
        <family val="1"/>
      </rPr>
      <t xml:space="preserve"> </t>
    </r>
    <r>
      <rPr>
        <sz val="9"/>
        <rFont val="ＭＳ 明朝"/>
        <family val="1"/>
        <charset val="128"/>
      </rPr>
      <t>航空機到着客の総支出額　</t>
    </r>
    <r>
      <rPr>
        <sz val="9"/>
        <rFont val="Times New Roman"/>
        <family val="1"/>
      </rPr>
      <t xml:space="preserve"> </t>
    </r>
    <r>
      <rPr>
        <sz val="9"/>
        <rFont val="ＭＳ 明朝"/>
        <family val="1"/>
        <charset val="128"/>
      </rPr>
      <t>　　　　　（単位：百万米ドル）</t>
    </r>
    <rPh sb="0" eb="1">
      <t>ヒョウ</t>
    </rPh>
    <rPh sb="6" eb="9">
      <t>コウクウキ</t>
    </rPh>
    <rPh sb="9" eb="11">
      <t>トウチャク</t>
    </rPh>
    <rPh sb="11" eb="12">
      <t>キャク</t>
    </rPh>
    <rPh sb="13" eb="16">
      <t>ソウシシュツ</t>
    </rPh>
    <rPh sb="16" eb="17">
      <t>ガク</t>
    </rPh>
    <rPh sb="25" eb="27">
      <t>タンイ</t>
    </rPh>
    <rPh sb="28" eb="30">
      <t>ヒャクマン</t>
    </rPh>
    <rPh sb="30" eb="31">
      <t>ベイ</t>
    </rPh>
    <phoneticPr fontId="11"/>
  </si>
  <si>
    <r>
      <rPr>
        <sz val="10"/>
        <rFont val="ＭＳ 明朝"/>
        <family val="1"/>
        <charset val="128"/>
      </rPr>
      <t>日本居住者</t>
    </r>
    <rPh sb="0" eb="2">
      <t>ニホン</t>
    </rPh>
    <rPh sb="2" eb="5">
      <t>キョジュウシャ</t>
    </rPh>
    <phoneticPr fontId="11"/>
  </si>
  <si>
    <r>
      <rPr>
        <sz val="10"/>
        <rFont val="ＭＳ 明朝"/>
        <family val="1"/>
        <charset val="128"/>
      </rPr>
      <t>米国東部</t>
    </r>
    <rPh sb="0" eb="2">
      <t>ベイコク</t>
    </rPh>
    <rPh sb="2" eb="4">
      <t>トウブ</t>
    </rPh>
    <phoneticPr fontId="11"/>
  </si>
  <si>
    <r>
      <rPr>
        <sz val="10"/>
        <rFont val="ＭＳ 明朝"/>
        <family val="1"/>
        <charset val="128"/>
      </rPr>
      <t>米国西部</t>
    </r>
    <rPh sb="0" eb="2">
      <t>ベイコク</t>
    </rPh>
    <rPh sb="2" eb="4">
      <t>セイブ</t>
    </rPh>
    <phoneticPr fontId="11"/>
  </si>
  <si>
    <r>
      <rPr>
        <sz val="10"/>
        <rFont val="ＭＳ 明朝"/>
        <family val="1"/>
        <charset val="128"/>
      </rPr>
      <t>手配</t>
    </r>
    <rPh sb="0" eb="2">
      <t>テハイ</t>
    </rPh>
    <phoneticPr fontId="11"/>
  </si>
  <si>
    <r>
      <rPr>
        <sz val="10"/>
        <rFont val="ＭＳ 明朝"/>
        <family val="1"/>
        <charset val="128"/>
      </rPr>
      <t>団体手配、パック等</t>
    </r>
    <rPh sb="0" eb="2">
      <t>ダンタイ</t>
    </rPh>
    <rPh sb="2" eb="4">
      <t>テハイ</t>
    </rPh>
    <rPh sb="8" eb="9">
      <t>トウ</t>
    </rPh>
    <phoneticPr fontId="11"/>
  </si>
  <si>
    <r>
      <rPr>
        <sz val="10"/>
        <rFont val="ＭＳ 明朝"/>
        <family val="1"/>
        <charset val="128"/>
      </rPr>
      <t>個人手配</t>
    </r>
    <rPh sb="0" eb="2">
      <t>コジン</t>
    </rPh>
    <rPh sb="2" eb="4">
      <t>テハイ</t>
    </rPh>
    <phoneticPr fontId="11"/>
  </si>
  <si>
    <r>
      <rPr>
        <sz val="10"/>
        <rFont val="ＭＳ 明朝"/>
        <family val="1"/>
        <charset val="128"/>
      </rPr>
      <t>目的</t>
    </r>
    <rPh sb="0" eb="2">
      <t>モクテキ</t>
    </rPh>
    <phoneticPr fontId="11"/>
  </si>
  <si>
    <r>
      <rPr>
        <sz val="10"/>
        <rFont val="ＭＳ 明朝"/>
        <family val="1"/>
        <charset val="128"/>
      </rPr>
      <t>経験</t>
    </r>
    <rPh sb="0" eb="2">
      <t>ケイケン</t>
    </rPh>
    <phoneticPr fontId="11"/>
  </si>
  <si>
    <r>
      <rPr>
        <sz val="10"/>
        <rFont val="ＭＳ 明朝"/>
        <family val="1"/>
        <charset val="128"/>
      </rPr>
      <t>初回</t>
    </r>
    <rPh sb="0" eb="2">
      <t>ショカイ</t>
    </rPh>
    <phoneticPr fontId="11"/>
  </si>
  <si>
    <r>
      <rPr>
        <sz val="10"/>
        <rFont val="ＭＳ 明朝"/>
        <family val="1"/>
        <charset val="128"/>
      </rPr>
      <t>宿泊</t>
    </r>
    <rPh sb="0" eb="2">
      <t>シュクハク</t>
    </rPh>
    <phoneticPr fontId="11"/>
  </si>
  <si>
    <r>
      <rPr>
        <sz val="10"/>
        <rFont val="ＭＳ 明朝"/>
        <family val="1"/>
        <charset val="128"/>
      </rPr>
      <t>タイムシェア</t>
    </r>
    <phoneticPr fontId="11"/>
  </si>
  <si>
    <r>
      <rPr>
        <sz val="10"/>
        <rFont val="ＭＳ 明朝"/>
        <family val="1"/>
        <charset val="128"/>
      </rPr>
      <t>コンドミニアム</t>
    </r>
    <phoneticPr fontId="11"/>
  </si>
  <si>
    <r>
      <rPr>
        <sz val="10"/>
        <rFont val="ＭＳ 明朝"/>
        <family val="1"/>
        <charset val="128"/>
      </rPr>
      <t>リピーター</t>
    </r>
    <phoneticPr fontId="11"/>
  </si>
  <si>
    <r>
      <rPr>
        <sz val="10"/>
        <rFont val="ＭＳ 明朝"/>
        <family val="1"/>
        <charset val="128"/>
      </rPr>
      <t>ホテル</t>
    </r>
    <phoneticPr fontId="11"/>
  </si>
  <si>
    <r>
      <rPr>
        <sz val="10"/>
        <rFont val="ＭＳ 明朝"/>
        <family val="1"/>
        <charset val="128"/>
      </rPr>
      <t>レジャー</t>
    </r>
    <phoneticPr fontId="11"/>
  </si>
  <si>
    <r>
      <rPr>
        <sz val="10"/>
        <rFont val="ＭＳ 明朝"/>
        <family val="1"/>
        <charset val="128"/>
      </rPr>
      <t>表６－７　　</t>
    </r>
    <r>
      <rPr>
        <sz val="10"/>
        <rFont val="Times New Roman"/>
        <family val="1"/>
      </rPr>
      <t>2015</t>
    </r>
    <r>
      <rPr>
        <sz val="10"/>
        <rFont val="ＭＳ 明朝"/>
        <family val="1"/>
        <charset val="128"/>
      </rPr>
      <t>年一日一人当たりの消費額　（単位：米ドル）　　　</t>
    </r>
    <rPh sb="0" eb="1">
      <t>ヒョウ</t>
    </rPh>
    <rPh sb="10" eb="11">
      <t>ネン</t>
    </rPh>
    <rPh sb="11" eb="13">
      <t>イチニチ</t>
    </rPh>
    <rPh sb="13" eb="15">
      <t>ヒトリ</t>
    </rPh>
    <rPh sb="15" eb="16">
      <t>ア</t>
    </rPh>
    <rPh sb="19" eb="22">
      <t>ショウヒガク</t>
    </rPh>
    <rPh sb="24" eb="26">
      <t>タンイ</t>
    </rPh>
    <rPh sb="27" eb="28">
      <t>ベイ</t>
    </rPh>
    <phoneticPr fontId="11"/>
  </si>
  <si>
    <r>
      <rPr>
        <sz val="11"/>
        <color theme="1"/>
        <rFont val="ＭＳ 明朝"/>
        <family val="1"/>
        <charset val="128"/>
      </rPr>
      <t>出典：表</t>
    </r>
    <r>
      <rPr>
        <sz val="11"/>
        <color theme="1"/>
        <rFont val="Times New Roman"/>
        <family val="1"/>
      </rPr>
      <t>6-3</t>
    </r>
    <r>
      <rPr>
        <sz val="11"/>
        <color theme="1"/>
        <rFont val="ＭＳ 明朝"/>
        <family val="1"/>
        <charset val="128"/>
      </rPr>
      <t>に同じ</t>
    </r>
    <rPh sb="0" eb="2">
      <t>シュッテン</t>
    </rPh>
    <rPh sb="3" eb="4">
      <t>ヒョウ</t>
    </rPh>
    <rPh sb="8" eb="9">
      <t>オナ</t>
    </rPh>
    <phoneticPr fontId="2"/>
  </si>
  <si>
    <t>出典：入域観光客数に関する統計　&lt;http://www.pref.okinawa.jp/site/bunka-sports/kankoseisaku/kikaku/report/youran/documents/170120h27-2r.pdf&gt;</t>
    <rPh sb="0" eb="2">
      <t>シュッテン</t>
    </rPh>
    <phoneticPr fontId="2"/>
  </si>
  <si>
    <t>注　国内客に沖縄県在住者は含まない。外国客に国内経由の外国人は含まない。</t>
    <rPh sb="0" eb="1">
      <t>チュウ</t>
    </rPh>
    <rPh sb="2" eb="4">
      <t>コクナイ</t>
    </rPh>
    <rPh sb="4" eb="5">
      <t>キャク</t>
    </rPh>
    <rPh sb="6" eb="9">
      <t>オキナワケン</t>
    </rPh>
    <rPh sb="9" eb="12">
      <t>ザイジュウシャ</t>
    </rPh>
    <rPh sb="13" eb="14">
      <t>フク</t>
    </rPh>
    <rPh sb="18" eb="20">
      <t>ガイコク</t>
    </rPh>
    <rPh sb="20" eb="21">
      <t>キャク</t>
    </rPh>
    <rPh sb="22" eb="24">
      <t>コクナイ</t>
    </rPh>
    <rPh sb="24" eb="26">
      <t>ケイユ</t>
    </rPh>
    <rPh sb="27" eb="29">
      <t>ガイコク</t>
    </rPh>
    <rPh sb="29" eb="30">
      <t>ジン</t>
    </rPh>
    <rPh sb="31" eb="32">
      <t>フク</t>
    </rPh>
    <phoneticPr fontId="11"/>
  </si>
  <si>
    <r>
      <rPr>
        <sz val="9"/>
        <rFont val="ＭＳ 明朝"/>
        <family val="1"/>
        <charset val="128"/>
      </rPr>
      <t>（単位：百万円、％）</t>
    </r>
    <rPh sb="1" eb="3">
      <t>タンイ</t>
    </rPh>
    <rPh sb="4" eb="5">
      <t>ヒャク</t>
    </rPh>
    <rPh sb="5" eb="7">
      <t>マンエン</t>
    </rPh>
    <phoneticPr fontId="33"/>
  </si>
  <si>
    <r>
      <rPr>
        <sz val="10"/>
        <rFont val="ＭＳ 明朝"/>
        <family val="1"/>
        <charset val="128"/>
      </rPr>
      <t>観光比率</t>
    </r>
    <rPh sb="0" eb="2">
      <t>カンコウ</t>
    </rPh>
    <rPh sb="2" eb="4">
      <t>ヒリツ</t>
    </rPh>
    <phoneticPr fontId="2"/>
  </si>
  <si>
    <r>
      <rPr>
        <sz val="10"/>
        <rFont val="ＭＳ 明朝"/>
        <family val="1"/>
        <charset val="128"/>
      </rPr>
      <t>軍関係比率</t>
    </r>
    <rPh sb="0" eb="3">
      <t>グンカンケイ</t>
    </rPh>
    <rPh sb="3" eb="5">
      <t>ヒリツ</t>
    </rPh>
    <phoneticPr fontId="2"/>
  </si>
  <si>
    <r>
      <rPr>
        <sz val="10"/>
        <color theme="1"/>
        <rFont val="ＭＳ 明朝"/>
        <family val="1"/>
        <charset val="128"/>
      </rPr>
      <t>県外から財政への移転比率</t>
    </r>
  </si>
  <si>
    <r>
      <t>S50</t>
    </r>
    <r>
      <rPr>
        <sz val="10"/>
        <rFont val="ＭＳ 明朝"/>
        <family val="1"/>
        <charset val="128"/>
      </rPr>
      <t>年度</t>
    </r>
  </si>
  <si>
    <r>
      <t>H20</t>
    </r>
    <r>
      <rPr>
        <sz val="10"/>
        <color indexed="8"/>
        <rFont val="ＭＳ 明朝"/>
        <family val="1"/>
        <charset val="128"/>
      </rPr>
      <t>年度</t>
    </r>
    <rPh sb="3" eb="5">
      <t>ネンド</t>
    </rPh>
    <phoneticPr fontId="34"/>
  </si>
  <si>
    <r>
      <t>H25</t>
    </r>
    <r>
      <rPr>
        <sz val="10"/>
        <color indexed="8"/>
        <rFont val="ＭＳ 明朝"/>
        <family val="1"/>
        <charset val="128"/>
      </rPr>
      <t>年度</t>
    </r>
    <rPh sb="3" eb="5">
      <t>ネンド</t>
    </rPh>
    <phoneticPr fontId="34"/>
  </si>
  <si>
    <r>
      <rPr>
        <sz val="10"/>
        <rFont val="ＭＳ 明朝"/>
        <family val="1"/>
        <charset val="128"/>
      </rPr>
      <t>県</t>
    </r>
    <r>
      <rPr>
        <sz val="10"/>
        <rFont val="Times New Roman"/>
        <family val="1"/>
      </rPr>
      <t xml:space="preserve"> </t>
    </r>
    <r>
      <rPr>
        <sz val="10"/>
        <rFont val="ＭＳ 明朝"/>
        <family val="1"/>
        <charset val="128"/>
      </rPr>
      <t>外</t>
    </r>
    <r>
      <rPr>
        <sz val="10"/>
        <rFont val="Times New Roman"/>
        <family val="1"/>
      </rPr>
      <t xml:space="preserve"> </t>
    </r>
    <r>
      <rPr>
        <sz val="10"/>
        <rFont val="ＭＳ 明朝"/>
        <family val="1"/>
        <charset val="128"/>
      </rPr>
      <t>受</t>
    </r>
    <r>
      <rPr>
        <sz val="10"/>
        <rFont val="Times New Roman"/>
        <family val="1"/>
      </rPr>
      <t xml:space="preserve"> </t>
    </r>
    <r>
      <rPr>
        <sz val="10"/>
        <rFont val="ＭＳ 明朝"/>
        <family val="1"/>
        <charset val="128"/>
      </rPr>
      <t>取</t>
    </r>
  </si>
  <si>
    <r>
      <rPr>
        <sz val="10"/>
        <color theme="1"/>
        <rFont val="ＭＳ 明朝"/>
        <family val="1"/>
        <charset val="128"/>
      </rPr>
      <t>出典：表</t>
    </r>
    <r>
      <rPr>
        <sz val="10"/>
        <color theme="1"/>
        <rFont val="Times New Roman"/>
        <family val="1"/>
      </rPr>
      <t>6-8</t>
    </r>
    <r>
      <rPr>
        <sz val="10"/>
        <color theme="1"/>
        <rFont val="ＭＳ 明朝"/>
        <family val="1"/>
        <charset val="128"/>
      </rPr>
      <t>に同じ</t>
    </r>
    <rPh sb="0" eb="2">
      <t>シュッテン</t>
    </rPh>
    <rPh sb="3" eb="4">
      <t>ヒョウ</t>
    </rPh>
    <rPh sb="8" eb="9">
      <t>オナ</t>
    </rPh>
    <phoneticPr fontId="2"/>
  </si>
  <si>
    <r>
      <rPr>
        <sz val="11"/>
        <rFont val="ＭＳ 明朝"/>
        <family val="1"/>
        <charset val="128"/>
      </rPr>
      <t>年</t>
    </r>
    <rPh sb="0" eb="1">
      <t>ネン</t>
    </rPh>
    <phoneticPr fontId="2"/>
  </si>
  <si>
    <r>
      <rPr>
        <sz val="11"/>
        <rFont val="ＭＳ 明朝"/>
        <family val="1"/>
        <charset val="128"/>
      </rPr>
      <t>泊</t>
    </r>
    <rPh sb="0" eb="1">
      <t>ハク</t>
    </rPh>
    <phoneticPr fontId="2"/>
  </si>
  <si>
    <r>
      <rPr>
        <sz val="11"/>
        <color theme="1"/>
        <rFont val="ＭＳ 明朝"/>
        <family val="1"/>
        <charset val="128"/>
      </rPr>
      <t>観光収入</t>
    </r>
    <rPh sb="0" eb="2">
      <t>カンコウ</t>
    </rPh>
    <rPh sb="2" eb="4">
      <t>シュウニュウ</t>
    </rPh>
    <phoneticPr fontId="11"/>
  </si>
  <si>
    <r>
      <rPr>
        <sz val="8"/>
        <color theme="1"/>
        <rFont val="ＭＳ 明朝"/>
        <family val="1"/>
        <charset val="128"/>
      </rPr>
      <t>入域観光客数</t>
    </r>
    <rPh sb="0" eb="1">
      <t>ニュウ</t>
    </rPh>
    <rPh sb="1" eb="2">
      <t>イキ</t>
    </rPh>
    <rPh sb="2" eb="5">
      <t>カンコウキャク</t>
    </rPh>
    <rPh sb="5" eb="6">
      <t>スウ</t>
    </rPh>
    <phoneticPr fontId="11"/>
  </si>
  <si>
    <r>
      <rPr>
        <sz val="9"/>
        <color theme="1"/>
        <rFont val="ＭＳ 明朝"/>
        <family val="1"/>
        <charset val="128"/>
      </rPr>
      <t>一人当り消費額</t>
    </r>
    <rPh sb="0" eb="2">
      <t>ヒトリ</t>
    </rPh>
    <rPh sb="2" eb="3">
      <t>ア</t>
    </rPh>
    <rPh sb="4" eb="7">
      <t>ショウヒガク</t>
    </rPh>
    <phoneticPr fontId="11"/>
  </si>
  <si>
    <r>
      <rPr>
        <sz val="11"/>
        <color theme="1"/>
        <rFont val="ＭＳ 明朝"/>
        <family val="1"/>
        <charset val="128"/>
      </rPr>
      <t>（百万円）</t>
    </r>
    <rPh sb="1" eb="2">
      <t>ヒャク</t>
    </rPh>
    <rPh sb="2" eb="4">
      <t>マンエン</t>
    </rPh>
    <phoneticPr fontId="11"/>
  </si>
  <si>
    <r>
      <rPr>
        <sz val="11"/>
        <color theme="1"/>
        <rFont val="ＭＳ 明朝"/>
        <family val="1"/>
        <charset val="128"/>
      </rPr>
      <t>（人）</t>
    </r>
    <rPh sb="1" eb="2">
      <t>ニン</t>
    </rPh>
    <phoneticPr fontId="11"/>
  </si>
  <si>
    <r>
      <rPr>
        <sz val="11"/>
        <color theme="1"/>
        <rFont val="ＭＳ 明朝"/>
        <family val="1"/>
        <charset val="128"/>
      </rPr>
      <t>（円）</t>
    </r>
    <rPh sb="1" eb="2">
      <t>エン</t>
    </rPh>
    <phoneticPr fontId="11"/>
  </si>
  <si>
    <r>
      <t>2009</t>
    </r>
    <r>
      <rPr>
        <sz val="11"/>
        <color theme="1"/>
        <rFont val="ＭＳ 明朝"/>
        <family val="1"/>
        <charset val="128"/>
      </rPr>
      <t>年</t>
    </r>
    <rPh sb="4" eb="5">
      <t>ネン</t>
    </rPh>
    <phoneticPr fontId="38"/>
  </si>
  <si>
    <r>
      <t>2014</t>
    </r>
    <r>
      <rPr>
        <sz val="11"/>
        <color theme="1"/>
        <rFont val="ＭＳ 明朝"/>
        <family val="1"/>
        <charset val="128"/>
      </rPr>
      <t>年</t>
    </r>
    <rPh sb="4" eb="5">
      <t>ネン</t>
    </rPh>
    <phoneticPr fontId="2"/>
  </si>
  <si>
    <r>
      <t>2011</t>
    </r>
    <r>
      <rPr>
        <sz val="11"/>
        <color theme="1"/>
        <rFont val="ＭＳ 明朝"/>
        <family val="1"/>
        <charset val="128"/>
      </rPr>
      <t>年</t>
    </r>
    <rPh sb="4" eb="5">
      <t>ネン</t>
    </rPh>
    <phoneticPr fontId="38"/>
  </si>
  <si>
    <r>
      <t>2015</t>
    </r>
    <r>
      <rPr>
        <sz val="11"/>
        <color theme="1"/>
        <rFont val="ＭＳ 明朝"/>
        <family val="1"/>
        <charset val="128"/>
      </rPr>
      <t>年</t>
    </r>
    <rPh sb="4" eb="5">
      <t>ネン</t>
    </rPh>
    <phoneticPr fontId="2"/>
  </si>
  <si>
    <r>
      <rPr>
        <sz val="11"/>
        <color theme="1"/>
        <rFont val="ＭＳ 明朝"/>
        <family val="1"/>
        <charset val="128"/>
      </rPr>
      <t>訪問者数</t>
    </r>
    <rPh sb="0" eb="3">
      <t>ホウモンシャ</t>
    </rPh>
    <rPh sb="3" eb="4">
      <t>スウ</t>
    </rPh>
    <phoneticPr fontId="2"/>
  </si>
  <si>
    <r>
      <rPr>
        <sz val="11"/>
        <color theme="1"/>
        <rFont val="ＭＳ 明朝"/>
        <family val="1"/>
        <charset val="128"/>
      </rPr>
      <t>消費額　円</t>
    </r>
    <rPh sb="0" eb="3">
      <t>ショウヒガク</t>
    </rPh>
    <rPh sb="4" eb="5">
      <t>エン</t>
    </rPh>
    <phoneticPr fontId="2"/>
  </si>
  <si>
    <r>
      <rPr>
        <sz val="11"/>
        <color theme="1"/>
        <rFont val="ＭＳ 明朝"/>
        <family val="1"/>
        <charset val="128"/>
      </rPr>
      <t>観光収入</t>
    </r>
    <r>
      <rPr>
        <sz val="11"/>
        <color theme="1"/>
        <rFont val="Times New Roman"/>
        <family val="1"/>
      </rPr>
      <t xml:space="preserve"> (</t>
    </r>
    <r>
      <rPr>
        <sz val="11"/>
        <color theme="1"/>
        <rFont val="ＭＳ 明朝"/>
        <family val="1"/>
        <charset val="128"/>
      </rPr>
      <t>百万円</t>
    </r>
    <r>
      <rPr>
        <sz val="11"/>
        <color theme="1"/>
        <rFont val="Times New Roman"/>
        <family val="1"/>
      </rPr>
      <t>)</t>
    </r>
    <rPh sb="0" eb="2">
      <t>カンコウ</t>
    </rPh>
    <rPh sb="2" eb="4">
      <t>シュウニュウ</t>
    </rPh>
    <rPh sb="6" eb="9">
      <t>ヒャクマンエン</t>
    </rPh>
    <phoneticPr fontId="2"/>
  </si>
  <si>
    <r>
      <rPr>
        <sz val="11"/>
        <color theme="1"/>
        <rFont val="ＭＳ 明朝"/>
        <family val="1"/>
        <charset val="128"/>
      </rPr>
      <t>県内の観光収入額比率</t>
    </r>
    <r>
      <rPr>
        <sz val="11"/>
        <color theme="1"/>
        <rFont val="Times New Roman"/>
        <family val="1"/>
      </rPr>
      <t xml:space="preserve"> (%) </t>
    </r>
    <rPh sb="0" eb="2">
      <t>ケンナイ</t>
    </rPh>
    <rPh sb="3" eb="5">
      <t>カンコウ</t>
    </rPh>
    <rPh sb="5" eb="7">
      <t>シュウニュウ</t>
    </rPh>
    <rPh sb="7" eb="8">
      <t>ガク</t>
    </rPh>
    <rPh sb="8" eb="10">
      <t>ヒリツ</t>
    </rPh>
    <phoneticPr fontId="2"/>
  </si>
  <si>
    <r>
      <rPr>
        <sz val="11"/>
        <color theme="1"/>
        <rFont val="ＭＳ 明朝"/>
        <family val="1"/>
        <charset val="128"/>
      </rPr>
      <t>出典：寺前秀一著『観光政策論』原書房</t>
    </r>
    <r>
      <rPr>
        <sz val="11"/>
        <color theme="1"/>
        <rFont val="Times New Roman"/>
        <family val="1"/>
      </rPr>
      <t>2009</t>
    </r>
    <r>
      <rPr>
        <sz val="11"/>
        <color theme="1"/>
        <rFont val="ＭＳ 明朝"/>
        <family val="1"/>
        <charset val="128"/>
      </rPr>
      <t>年</t>
    </r>
    <r>
      <rPr>
        <sz val="11"/>
        <color theme="1"/>
        <rFont val="Times New Roman"/>
        <family val="1"/>
      </rPr>
      <t>p.143</t>
    </r>
    <rPh sb="0" eb="2">
      <t>シュッテン</t>
    </rPh>
    <rPh sb="3" eb="5">
      <t>テラマエ</t>
    </rPh>
    <rPh sb="5" eb="7">
      <t>シュウイチ</t>
    </rPh>
    <rPh sb="7" eb="8">
      <t>チョ</t>
    </rPh>
    <rPh sb="9" eb="11">
      <t>カンコウ</t>
    </rPh>
    <rPh sb="11" eb="13">
      <t>セイサク</t>
    </rPh>
    <rPh sb="13" eb="14">
      <t>ロン</t>
    </rPh>
    <rPh sb="15" eb="16">
      <t>ハラ</t>
    </rPh>
    <rPh sb="16" eb="18">
      <t>ショボウ</t>
    </rPh>
    <rPh sb="22" eb="23">
      <t>ネン</t>
    </rPh>
    <phoneticPr fontId="2"/>
  </si>
  <si>
    <t>&lt;http://www.pref.okinawa.jp/site/bunka-sports/kankoseisaku/kikaku/report/inbound_survey_report/documents/summary-internationaltouristssurvey.pdf&gt;</t>
    <phoneticPr fontId="2"/>
  </si>
  <si>
    <r>
      <rPr>
        <sz val="11"/>
        <color theme="1"/>
        <rFont val="ＭＳ Ｐゴシック"/>
        <family val="2"/>
        <charset val="128"/>
      </rPr>
      <t>全体</t>
    </r>
    <rPh sb="0" eb="2">
      <t>ゼンタイ</t>
    </rPh>
    <phoneticPr fontId="2"/>
  </si>
  <si>
    <r>
      <rPr>
        <sz val="11"/>
        <color theme="1"/>
        <rFont val="ＭＳ Ｐゴシック"/>
        <family val="2"/>
        <charset val="128"/>
      </rPr>
      <t>台湾</t>
    </r>
    <rPh sb="0" eb="2">
      <t>タイワン</t>
    </rPh>
    <phoneticPr fontId="2"/>
  </si>
  <si>
    <r>
      <rPr>
        <sz val="11"/>
        <color theme="1"/>
        <rFont val="ＭＳ Ｐゴシック"/>
        <family val="2"/>
        <charset val="128"/>
      </rPr>
      <t>香港</t>
    </r>
    <rPh sb="0" eb="2">
      <t>ホンコン</t>
    </rPh>
    <phoneticPr fontId="2"/>
  </si>
  <si>
    <r>
      <rPr>
        <sz val="11"/>
        <color theme="1"/>
        <rFont val="ＭＳ Ｐゴシック"/>
        <family val="2"/>
        <charset val="128"/>
      </rPr>
      <t>中国</t>
    </r>
    <rPh sb="0" eb="2">
      <t>チュウゴク</t>
    </rPh>
    <phoneticPr fontId="2"/>
  </si>
  <si>
    <r>
      <rPr>
        <sz val="11"/>
        <color theme="1"/>
        <rFont val="ＭＳ Ｐゴシック"/>
        <family val="2"/>
        <charset val="128"/>
      </rPr>
      <t>米国</t>
    </r>
    <rPh sb="0" eb="2">
      <t>ベイコク</t>
    </rPh>
    <phoneticPr fontId="2"/>
  </si>
  <si>
    <r>
      <rPr>
        <sz val="11"/>
        <color theme="1"/>
        <rFont val="ＭＳ Ｐゴシック"/>
        <family val="2"/>
        <charset val="128"/>
      </rPr>
      <t>空路</t>
    </r>
    <rPh sb="0" eb="2">
      <t>クウロ</t>
    </rPh>
    <phoneticPr fontId="2"/>
  </si>
  <si>
    <r>
      <rPr>
        <sz val="11"/>
        <color theme="1"/>
        <rFont val="ＭＳ Ｐゴシック"/>
        <family val="2"/>
        <charset val="128"/>
      </rPr>
      <t>宿泊日数</t>
    </r>
    <rPh sb="0" eb="2">
      <t>シュクハク</t>
    </rPh>
    <rPh sb="2" eb="4">
      <t>ニッスウ</t>
    </rPh>
    <phoneticPr fontId="2"/>
  </si>
  <si>
    <r>
      <rPr>
        <sz val="11"/>
        <color theme="1"/>
        <rFont val="ＭＳ Ｐゴシック"/>
        <family val="2"/>
        <charset val="128"/>
      </rPr>
      <t>消費単価</t>
    </r>
    <rPh sb="0" eb="2">
      <t>ショウヒ</t>
    </rPh>
    <rPh sb="2" eb="4">
      <t>タンカ</t>
    </rPh>
    <phoneticPr fontId="2"/>
  </si>
  <si>
    <r>
      <rPr>
        <sz val="11"/>
        <color theme="1"/>
        <rFont val="ＭＳ Ｐゴシック"/>
        <family val="2"/>
        <charset val="128"/>
      </rPr>
      <t>宿泊費</t>
    </r>
    <rPh sb="0" eb="2">
      <t>シュクハク</t>
    </rPh>
    <rPh sb="2" eb="3">
      <t>ヒ</t>
    </rPh>
    <phoneticPr fontId="2"/>
  </si>
  <si>
    <r>
      <rPr>
        <sz val="11"/>
        <color theme="1"/>
        <rFont val="ＭＳ Ｐゴシック"/>
        <family val="2"/>
        <charset val="128"/>
      </rPr>
      <t>買物</t>
    </r>
    <rPh sb="0" eb="2">
      <t>カイモノ</t>
    </rPh>
    <phoneticPr fontId="2"/>
  </si>
  <si>
    <r>
      <rPr>
        <sz val="11"/>
        <color theme="1"/>
        <rFont val="ＭＳ Ｐゴシック"/>
        <family val="2"/>
        <charset val="128"/>
      </rPr>
      <t>海路</t>
    </r>
    <rPh sb="0" eb="2">
      <t>カイロ</t>
    </rPh>
    <phoneticPr fontId="2"/>
  </si>
  <si>
    <r>
      <rPr>
        <sz val="11"/>
        <color theme="1"/>
        <rFont val="ＭＳ 明朝"/>
        <family val="1"/>
        <charset val="128"/>
      </rPr>
      <t>香港</t>
    </r>
    <rPh sb="0" eb="2">
      <t>ホンコン</t>
    </rPh>
    <phoneticPr fontId="2"/>
  </si>
  <si>
    <r>
      <rPr>
        <sz val="11"/>
        <rFont val="ＭＳ 明朝"/>
        <family val="1"/>
        <charset val="128"/>
      </rPr>
      <t>交通手段</t>
    </r>
    <rPh sb="0" eb="2">
      <t>コウツウ</t>
    </rPh>
    <rPh sb="2" eb="4">
      <t>シュダン</t>
    </rPh>
    <phoneticPr fontId="2"/>
  </si>
  <si>
    <r>
      <rPr>
        <sz val="11"/>
        <color theme="1"/>
        <rFont val="ＭＳ 明朝"/>
        <family val="1"/>
        <charset val="128"/>
      </rPr>
      <t>空</t>
    </r>
    <rPh sb="0" eb="1">
      <t>ソラ</t>
    </rPh>
    <phoneticPr fontId="2"/>
  </si>
  <si>
    <r>
      <rPr>
        <sz val="11"/>
        <color theme="1"/>
        <rFont val="ＭＳ 明朝"/>
        <family val="1"/>
        <charset val="128"/>
      </rPr>
      <t>海</t>
    </r>
    <rPh sb="0" eb="1">
      <t>ウミ</t>
    </rPh>
    <phoneticPr fontId="2"/>
  </si>
  <si>
    <r>
      <rPr>
        <sz val="11"/>
        <color theme="1"/>
        <rFont val="ＭＳ 明朝"/>
        <family val="1"/>
        <charset val="128"/>
      </rPr>
      <t>出典：表</t>
    </r>
    <r>
      <rPr>
        <sz val="11"/>
        <color theme="1"/>
        <rFont val="Times New Roman"/>
        <family val="1"/>
      </rPr>
      <t>6-8</t>
    </r>
    <r>
      <rPr>
        <sz val="11"/>
        <color theme="1"/>
        <rFont val="ＭＳ 明朝"/>
        <family val="1"/>
        <charset val="128"/>
      </rPr>
      <t>に同じ</t>
    </r>
    <rPh sb="0" eb="2">
      <t>シュッテン</t>
    </rPh>
    <rPh sb="3" eb="4">
      <t>ヒョウ</t>
    </rPh>
    <rPh sb="8" eb="9">
      <t>オナ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</si>
  <si>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6-8</t>
    </r>
    <r>
      <rPr>
        <sz val="10"/>
        <rFont val="ＭＳ 明朝"/>
        <family val="1"/>
        <charset val="128"/>
      </rPr>
      <t>　　　県外受取の推移</t>
    </r>
    <rPh sb="0" eb="1">
      <t>ヒョウ</t>
    </rPh>
    <rPh sb="7" eb="9">
      <t>ケンガイ</t>
    </rPh>
    <rPh sb="9" eb="11">
      <t>ウケトリ</t>
    </rPh>
    <rPh sb="12" eb="14">
      <t>スイイ</t>
    </rPh>
    <phoneticPr fontId="33"/>
  </si>
  <si>
    <t>表6-9　　　入域観光客数の推移（国内外・空海路別）　　　(単位：万人）</t>
    <rPh sb="0" eb="1">
      <t>ヒョウ</t>
    </rPh>
    <rPh sb="30" eb="32">
      <t>タンイ</t>
    </rPh>
    <rPh sb="33" eb="35">
      <t>マンニン</t>
    </rPh>
    <phoneticPr fontId="11"/>
  </si>
  <si>
    <r>
      <rPr>
        <sz val="11"/>
        <color theme="1"/>
        <rFont val="ＭＳ 明朝"/>
        <family val="1"/>
        <charset val="128"/>
      </rPr>
      <t>表</t>
    </r>
    <r>
      <rPr>
        <sz val="11"/>
        <color theme="1"/>
        <rFont val="Times New Roman"/>
        <family val="1"/>
      </rPr>
      <t>6-10</t>
    </r>
    <r>
      <rPr>
        <sz val="11"/>
        <color theme="1"/>
        <rFont val="ＭＳ 明朝"/>
        <family val="1"/>
        <charset val="128"/>
      </rPr>
      <t>　海路、空路別沖縄来訪外客数（上陸特例者の船員等含む）　（単位：万人）</t>
    </r>
    <rPh sb="0" eb="1">
      <t>ヒョウ</t>
    </rPh>
    <rPh sb="6" eb="8">
      <t>カイロ</t>
    </rPh>
    <rPh sb="9" eb="11">
      <t>クウロ</t>
    </rPh>
    <rPh sb="11" eb="12">
      <t>ベツ</t>
    </rPh>
    <rPh sb="12" eb="14">
      <t>オキナワ</t>
    </rPh>
    <rPh sb="14" eb="16">
      <t>ライホウ</t>
    </rPh>
    <rPh sb="16" eb="18">
      <t>ガイキャク</t>
    </rPh>
    <rPh sb="18" eb="19">
      <t>スウ</t>
    </rPh>
    <rPh sb="20" eb="22">
      <t>ジョウリク</t>
    </rPh>
    <rPh sb="22" eb="24">
      <t>トクレイ</t>
    </rPh>
    <rPh sb="24" eb="25">
      <t>シャ</t>
    </rPh>
    <rPh sb="26" eb="28">
      <t>センイン</t>
    </rPh>
    <rPh sb="28" eb="29">
      <t>トウ</t>
    </rPh>
    <rPh sb="29" eb="30">
      <t>フク</t>
    </rPh>
    <rPh sb="34" eb="36">
      <t>タンイ</t>
    </rPh>
    <rPh sb="37" eb="39">
      <t>マンニン</t>
    </rPh>
    <phoneticPr fontId="2"/>
  </si>
  <si>
    <r>
      <rPr>
        <sz val="11"/>
        <rFont val="ＭＳ 明朝"/>
        <family val="1"/>
        <charset val="128"/>
      </rPr>
      <t>表</t>
    </r>
    <r>
      <rPr>
        <sz val="11"/>
        <rFont val="Times New Roman"/>
        <family val="1"/>
      </rPr>
      <t>6-11</t>
    </r>
    <r>
      <rPr>
        <sz val="11"/>
        <rFont val="ＭＳ 明朝"/>
        <family val="1"/>
        <charset val="128"/>
      </rPr>
      <t>　国内旅行者の沖縄県平均滞在日数の推移　　　　</t>
    </r>
    <r>
      <rPr>
        <sz val="11"/>
        <rFont val="Times New Roman"/>
        <family val="1"/>
      </rPr>
      <t>(</t>
    </r>
    <r>
      <rPr>
        <sz val="11"/>
        <rFont val="ＭＳ 明朝"/>
        <family val="1"/>
        <charset val="128"/>
      </rPr>
      <t>単位：泊）</t>
    </r>
    <rPh sb="0" eb="1">
      <t>ヒョウ</t>
    </rPh>
    <rPh sb="6" eb="8">
      <t>コクナイ</t>
    </rPh>
    <rPh sb="8" eb="10">
      <t>リョコウ</t>
    </rPh>
    <rPh sb="10" eb="11">
      <t>シャ</t>
    </rPh>
    <rPh sb="12" eb="15">
      <t>オキナワケン</t>
    </rPh>
    <rPh sb="15" eb="17">
      <t>ヘイキン</t>
    </rPh>
    <rPh sb="17" eb="19">
      <t>タイザイ</t>
    </rPh>
    <rPh sb="19" eb="21">
      <t>ニッスウ</t>
    </rPh>
    <rPh sb="22" eb="24">
      <t>スイイ</t>
    </rPh>
    <rPh sb="29" eb="31">
      <t>タンイ</t>
    </rPh>
    <rPh sb="32" eb="33">
      <t>ハク</t>
    </rPh>
    <phoneticPr fontId="2"/>
  </si>
  <si>
    <r>
      <rPr>
        <sz val="11"/>
        <color theme="1"/>
        <rFont val="ＭＳ 明朝"/>
        <family val="1"/>
        <charset val="128"/>
      </rPr>
      <t>表</t>
    </r>
    <r>
      <rPr>
        <sz val="11"/>
        <color theme="1"/>
        <rFont val="Times New Roman"/>
        <family val="1"/>
      </rPr>
      <t>6-12</t>
    </r>
    <r>
      <rPr>
        <sz val="11"/>
        <color theme="1"/>
        <rFont val="ＭＳ 明朝"/>
        <family val="1"/>
        <charset val="128"/>
      </rPr>
      <t>　　　観光客一人当たり消費額の推移　</t>
    </r>
    <r>
      <rPr>
        <b/>
        <sz val="14"/>
        <rFont val="ＭＳ Ｐ明朝"/>
        <family val="1"/>
        <charset val="128"/>
      </rPr>
      <t/>
    </r>
    <rPh sb="0" eb="1">
      <t>ヒョウ</t>
    </rPh>
    <rPh sb="8" eb="11">
      <t>カンコウキャク</t>
    </rPh>
    <rPh sb="11" eb="13">
      <t>ヒトリ</t>
    </rPh>
    <rPh sb="13" eb="14">
      <t>ア</t>
    </rPh>
    <rPh sb="16" eb="19">
      <t>ショウヒガク</t>
    </rPh>
    <rPh sb="20" eb="22">
      <t>スイイ</t>
    </rPh>
    <phoneticPr fontId="11"/>
  </si>
  <si>
    <r>
      <rPr>
        <sz val="11"/>
        <color theme="1"/>
        <rFont val="ＭＳ 明朝"/>
        <family val="1"/>
        <charset val="128"/>
      </rPr>
      <t>表</t>
    </r>
    <r>
      <rPr>
        <sz val="11"/>
        <color theme="1"/>
        <rFont val="Times New Roman"/>
        <family val="1"/>
      </rPr>
      <t xml:space="preserve">6-13  </t>
    </r>
    <r>
      <rPr>
        <sz val="11"/>
        <color theme="1"/>
        <rFont val="ＭＳ 明朝"/>
        <family val="1"/>
        <charset val="128"/>
      </rPr>
      <t>　　　沖縄訪問者数、支出額等</t>
    </r>
    <rPh sb="0" eb="1">
      <t>ヒョウ</t>
    </rPh>
    <rPh sb="10" eb="12">
      <t>オキナワ</t>
    </rPh>
    <rPh sb="12" eb="15">
      <t>ホウモンシャ</t>
    </rPh>
    <rPh sb="15" eb="16">
      <t>スウ</t>
    </rPh>
    <rPh sb="17" eb="20">
      <t>シシュツガク</t>
    </rPh>
    <rPh sb="20" eb="21">
      <t>ナド</t>
    </rPh>
    <phoneticPr fontId="2"/>
  </si>
  <si>
    <r>
      <rPr>
        <sz val="11"/>
        <color theme="1"/>
        <rFont val="ＭＳ Ｐゴシック"/>
        <family val="2"/>
        <charset val="128"/>
      </rPr>
      <t>表</t>
    </r>
    <r>
      <rPr>
        <sz val="11"/>
        <color theme="1"/>
        <rFont val="Times New Roman"/>
        <family val="1"/>
      </rPr>
      <t>6</t>
    </r>
    <r>
      <rPr>
        <sz val="11"/>
        <color theme="1"/>
        <rFont val="ＭＳ Ｐゴシック"/>
        <family val="2"/>
        <charset val="128"/>
      </rPr>
      <t>－</t>
    </r>
    <r>
      <rPr>
        <sz val="11"/>
        <color theme="1"/>
        <rFont val="Times New Roman"/>
        <family val="1"/>
      </rPr>
      <t>14</t>
    </r>
    <r>
      <rPr>
        <sz val="11"/>
        <color theme="1"/>
        <rFont val="ＭＳ Ｐゴシック"/>
        <family val="2"/>
        <charset val="128"/>
      </rPr>
      <t>　　</t>
    </r>
    <r>
      <rPr>
        <sz val="11"/>
        <color theme="1"/>
        <rFont val="Times New Roman"/>
        <family val="1"/>
      </rPr>
      <t>2016</t>
    </r>
    <r>
      <rPr>
        <sz val="11"/>
        <color theme="1"/>
        <rFont val="ＭＳ Ｐゴシック"/>
        <family val="2"/>
        <charset val="128"/>
      </rPr>
      <t>年度沖縄県外客消費額、宿泊数　　　　　（単位：円、泊）</t>
    </r>
    <rPh sb="0" eb="1">
      <t>ヒョウ</t>
    </rPh>
    <rPh sb="11" eb="12">
      <t>ネン</t>
    </rPh>
    <rPh sb="12" eb="13">
      <t>ド</t>
    </rPh>
    <rPh sb="13" eb="16">
      <t>オキナワケン</t>
    </rPh>
    <rPh sb="16" eb="18">
      <t>ガイキャク</t>
    </rPh>
    <rPh sb="18" eb="21">
      <t>ショウヒガク</t>
    </rPh>
    <rPh sb="22" eb="24">
      <t>シュクハク</t>
    </rPh>
    <rPh sb="24" eb="25">
      <t>スウ</t>
    </rPh>
    <rPh sb="31" eb="33">
      <t>タンイ</t>
    </rPh>
    <rPh sb="34" eb="35">
      <t>エン</t>
    </rPh>
    <rPh sb="36" eb="37">
      <t>ハク</t>
    </rPh>
    <phoneticPr fontId="2"/>
  </si>
  <si>
    <t>http://www.meti.go.jp/press/2017/06/20170602005/20170602005-25.pdf</t>
    <phoneticPr fontId="2"/>
  </si>
  <si>
    <r>
      <rPr>
        <sz val="11"/>
        <color theme="1"/>
        <rFont val="ＭＳ Ｐゴシック"/>
        <family val="2"/>
        <charset val="128"/>
      </rPr>
      <t>南大東町</t>
    </r>
    <rPh sb="0" eb="3">
      <t>ミナミダイトウ</t>
    </rPh>
    <rPh sb="3" eb="4">
      <t>マチ</t>
    </rPh>
    <phoneticPr fontId="2"/>
  </si>
  <si>
    <r>
      <rPr>
        <sz val="11"/>
        <color theme="1"/>
        <rFont val="ＭＳ Ｐゴシック"/>
        <family val="2"/>
        <charset val="128"/>
      </rPr>
      <t>浦添市</t>
    </r>
    <rPh sb="0" eb="2">
      <t>ウラゾエ</t>
    </rPh>
    <rPh sb="2" eb="3">
      <t>シ</t>
    </rPh>
    <phoneticPr fontId="2"/>
  </si>
  <si>
    <r>
      <rPr>
        <sz val="11"/>
        <color theme="1"/>
        <rFont val="ＭＳ Ｐゴシック"/>
        <family val="2"/>
        <charset val="128"/>
      </rPr>
      <t>名護市</t>
    </r>
    <rPh sb="0" eb="3">
      <t>ナゴシ</t>
    </rPh>
    <phoneticPr fontId="2"/>
  </si>
  <si>
    <r>
      <rPr>
        <sz val="11"/>
        <color theme="1"/>
        <rFont val="ＭＳ Ｐゴシック"/>
        <family val="2"/>
        <charset val="128"/>
      </rPr>
      <t>北大東町</t>
    </r>
    <rPh sb="0" eb="1">
      <t>キタ</t>
    </rPh>
    <rPh sb="1" eb="4">
      <t>ダイトウマチ</t>
    </rPh>
    <phoneticPr fontId="2"/>
  </si>
  <si>
    <r>
      <rPr>
        <sz val="11"/>
        <color theme="1"/>
        <rFont val="ＭＳ Ｐゴシック"/>
        <family val="2"/>
        <charset val="128"/>
      </rPr>
      <t>竹富町</t>
    </r>
    <rPh sb="0" eb="2">
      <t>タケトミ</t>
    </rPh>
    <rPh sb="2" eb="3">
      <t>マチ</t>
    </rPh>
    <phoneticPr fontId="2"/>
  </si>
  <si>
    <r>
      <rPr>
        <sz val="11"/>
        <color theme="1"/>
        <rFont val="ＭＳ Ｐゴシック"/>
        <family val="2"/>
        <charset val="128"/>
      </rPr>
      <t>沖縄市</t>
    </r>
    <rPh sb="0" eb="3">
      <t>オキナワシ</t>
    </rPh>
    <phoneticPr fontId="2"/>
  </si>
  <si>
    <r>
      <rPr>
        <sz val="11"/>
        <color theme="1"/>
        <rFont val="ＭＳ Ｐゴシック"/>
        <family val="2"/>
        <charset val="128"/>
      </rPr>
      <t>嘉手納町</t>
    </r>
    <rPh sb="0" eb="3">
      <t>カデナ</t>
    </rPh>
    <rPh sb="3" eb="4">
      <t>マチ</t>
    </rPh>
    <phoneticPr fontId="2"/>
  </si>
  <si>
    <r>
      <rPr>
        <sz val="11"/>
        <color theme="1"/>
        <rFont val="ＭＳ Ｐゴシック"/>
        <family val="2"/>
        <charset val="128"/>
      </rPr>
      <t>石垣市</t>
    </r>
    <rPh sb="0" eb="2">
      <t>イシガキ</t>
    </rPh>
    <rPh sb="2" eb="3">
      <t>シ</t>
    </rPh>
    <phoneticPr fontId="2"/>
  </si>
  <si>
    <r>
      <rPr>
        <sz val="11"/>
        <color theme="1"/>
        <rFont val="ＭＳ Ｐゴシック"/>
        <family val="2"/>
        <charset val="128"/>
      </rPr>
      <t>糸満市</t>
    </r>
    <rPh sb="0" eb="3">
      <t>イトマンシ</t>
    </rPh>
    <phoneticPr fontId="2"/>
  </si>
  <si>
    <r>
      <rPr>
        <sz val="11"/>
        <color theme="1"/>
        <rFont val="ＭＳ Ｐゴシック"/>
        <family val="2"/>
        <charset val="128"/>
      </rPr>
      <t>与那国町</t>
    </r>
    <rPh sb="0" eb="3">
      <t>ヨナグニ</t>
    </rPh>
    <rPh sb="3" eb="4">
      <t>マチ</t>
    </rPh>
    <phoneticPr fontId="2"/>
  </si>
  <si>
    <r>
      <rPr>
        <sz val="11"/>
        <color theme="1"/>
        <rFont val="ＭＳ Ｐゴシック"/>
        <family val="2"/>
        <charset val="128"/>
      </rPr>
      <t>県全体</t>
    </r>
    <rPh sb="0" eb="3">
      <t>ケンゼンタイ</t>
    </rPh>
    <phoneticPr fontId="2"/>
  </si>
  <si>
    <r>
      <rPr>
        <sz val="11"/>
        <color theme="1"/>
        <rFont val="ＭＳ Ｐゴシック"/>
        <family val="2"/>
        <charset val="128"/>
      </rPr>
      <t>うるま市</t>
    </r>
    <rPh sb="3" eb="4">
      <t>シ</t>
    </rPh>
    <phoneticPr fontId="2"/>
  </si>
  <si>
    <r>
      <rPr>
        <sz val="11"/>
        <color theme="1"/>
        <rFont val="ＭＳ Ｐゴシック"/>
        <family val="2"/>
        <charset val="128"/>
      </rPr>
      <t>恩納村</t>
    </r>
    <rPh sb="0" eb="3">
      <t>オンナソン</t>
    </rPh>
    <phoneticPr fontId="2"/>
  </si>
  <si>
    <r>
      <rPr>
        <sz val="11"/>
        <color theme="1"/>
        <rFont val="ＭＳ Ｐゴシック"/>
        <family val="2"/>
        <charset val="128"/>
      </rPr>
      <t>宜野湾市</t>
    </r>
    <rPh sb="0" eb="4">
      <t>ギノワンシ</t>
    </rPh>
    <phoneticPr fontId="2"/>
  </si>
  <si>
    <r>
      <rPr>
        <sz val="11"/>
        <color theme="1"/>
        <rFont val="ＭＳ Ｐゴシック"/>
        <family val="2"/>
        <charset val="128"/>
      </rPr>
      <t>大宜味村</t>
    </r>
    <rPh sb="0" eb="3">
      <t>オオギミ</t>
    </rPh>
    <rPh sb="3" eb="4">
      <t>ムラ</t>
    </rPh>
    <phoneticPr fontId="2"/>
  </si>
  <si>
    <r>
      <rPr>
        <sz val="11"/>
        <color theme="1"/>
        <rFont val="ＭＳ Ｐゴシック"/>
        <family val="2"/>
        <charset val="128"/>
      </rPr>
      <t>那覇市</t>
    </r>
    <rPh sb="0" eb="3">
      <t>ナハシ</t>
    </rPh>
    <phoneticPr fontId="2"/>
  </si>
  <si>
    <r>
      <rPr>
        <sz val="11"/>
        <color theme="1"/>
        <rFont val="ＭＳ Ｐゴシック"/>
        <family val="2"/>
        <charset val="128"/>
      </rPr>
      <t>宮古島市</t>
    </r>
    <rPh sb="0" eb="3">
      <t>ミヤコジマ</t>
    </rPh>
    <rPh sb="3" eb="4">
      <t>シ</t>
    </rPh>
    <phoneticPr fontId="2"/>
  </si>
  <si>
    <r>
      <rPr>
        <sz val="11"/>
        <color theme="1"/>
        <rFont val="ＭＳ Ｐゴシック"/>
        <family val="2"/>
        <charset val="128"/>
      </rPr>
      <t>今帰仁村</t>
    </r>
    <rPh sb="0" eb="3">
      <t>ナキジン</t>
    </rPh>
    <rPh sb="2" eb="4">
      <t>ジンムラ</t>
    </rPh>
    <phoneticPr fontId="2"/>
  </si>
  <si>
    <r>
      <rPr>
        <sz val="11"/>
        <color theme="1"/>
        <rFont val="ＭＳ Ｐゴシック"/>
        <family val="2"/>
        <charset val="128"/>
      </rPr>
      <t>出典：　沖縄県企画部統計課「平成</t>
    </r>
    <r>
      <rPr>
        <sz val="11"/>
        <color theme="1"/>
        <rFont val="Times New Roman"/>
        <family val="1"/>
      </rPr>
      <t>25</t>
    </r>
    <r>
      <rPr>
        <sz val="11"/>
        <color theme="1"/>
        <rFont val="ＭＳ Ｐゴシック"/>
        <family val="2"/>
        <charset val="128"/>
      </rPr>
      <t>年度沖縄県市町村民所得」</t>
    </r>
    <rPh sb="0" eb="2">
      <t>シュッテン</t>
    </rPh>
    <phoneticPr fontId="2"/>
  </si>
  <si>
    <r>
      <rPr>
        <sz val="11"/>
        <color theme="1"/>
        <rFont val="ＭＳ Ｐゴシック"/>
        <family val="2"/>
        <charset val="128"/>
      </rPr>
      <t>表</t>
    </r>
    <r>
      <rPr>
        <sz val="11"/>
        <color theme="1"/>
        <rFont val="Times New Roman"/>
        <family val="1"/>
      </rPr>
      <t>6-16</t>
    </r>
    <r>
      <rPr>
        <sz val="11"/>
        <color theme="1"/>
        <rFont val="ＭＳ Ｐゴシック"/>
        <family val="2"/>
        <charset val="128"/>
      </rPr>
      <t>　　　一人当たり市町村民所得（</t>
    </r>
    <r>
      <rPr>
        <sz val="11"/>
        <color theme="1"/>
        <rFont val="Times New Roman"/>
        <family val="1"/>
      </rPr>
      <t>2013</t>
    </r>
    <r>
      <rPr>
        <sz val="11"/>
        <color theme="1"/>
        <rFont val="ＭＳ Ｐゴシック"/>
        <family val="2"/>
        <charset val="128"/>
      </rPr>
      <t>年度）　　　千円</t>
    </r>
    <rPh sb="0" eb="1">
      <t>ヒョウ</t>
    </rPh>
    <rPh sb="8" eb="10">
      <t>ヒトリ</t>
    </rPh>
    <rPh sb="10" eb="11">
      <t>ア</t>
    </rPh>
    <rPh sb="13" eb="16">
      <t>シチョウソン</t>
    </rPh>
    <rPh sb="16" eb="17">
      <t>ミン</t>
    </rPh>
    <rPh sb="17" eb="19">
      <t>ショトク</t>
    </rPh>
    <rPh sb="24" eb="25">
      <t>ネン</t>
    </rPh>
    <rPh sb="25" eb="26">
      <t>ド</t>
    </rPh>
    <rPh sb="30" eb="32">
      <t>センエン</t>
    </rPh>
    <phoneticPr fontId="2"/>
  </si>
  <si>
    <r>
      <rPr>
        <sz val="11"/>
        <color theme="1"/>
        <rFont val="ＭＳ 明朝"/>
        <family val="1"/>
        <charset val="128"/>
      </rPr>
      <t>出典</t>
    </r>
    <r>
      <rPr>
        <sz val="10"/>
        <rFont val="ＭＳ 明朝"/>
        <family val="1"/>
        <charset val="128"/>
      </rPr>
      <t>：</t>
    </r>
    <r>
      <rPr>
        <sz val="10"/>
        <rFont val="Times New Roman"/>
        <family val="1"/>
      </rPr>
      <t>OECD Stat Tourism</t>
    </r>
    <r>
      <rPr>
        <sz val="10"/>
        <rFont val="ＭＳ 明朝"/>
        <family val="1"/>
        <charset val="128"/>
      </rPr>
      <t>　</t>
    </r>
    <r>
      <rPr>
        <sz val="10"/>
        <rFont val="Times New Roman"/>
        <family val="1"/>
      </rPr>
      <t>&lt;</t>
    </r>
    <r>
      <rPr>
        <sz val="11"/>
        <color theme="1"/>
        <rFont val="Times New Roman"/>
        <family val="1"/>
      </rPr>
      <t>https://stats.oecd.org/Index.aspx?DataSetCode=TOURISM&gt;</t>
    </r>
    <rPh sb="0" eb="2">
      <t>シュッテン</t>
    </rPh>
    <phoneticPr fontId="11"/>
  </si>
  <si>
    <r>
      <rPr>
        <sz val="11"/>
        <color theme="1"/>
        <rFont val="ＭＳ Ｐゴシック"/>
        <family val="2"/>
        <charset val="128"/>
      </rPr>
      <t>表</t>
    </r>
    <r>
      <rPr>
        <sz val="11"/>
        <color theme="1"/>
        <rFont val="Times New Roman"/>
        <family val="1"/>
      </rPr>
      <t>6-15</t>
    </r>
    <r>
      <rPr>
        <sz val="11"/>
        <color theme="1"/>
        <rFont val="ＭＳ Ｐゴシック"/>
        <family val="2"/>
        <charset val="128"/>
      </rPr>
      <t>　ギリシャの旅行事情</t>
    </r>
    <rPh sb="0" eb="1">
      <t>ヒョウ</t>
    </rPh>
    <rPh sb="11" eb="13">
      <t>リョコウ</t>
    </rPh>
    <rPh sb="13" eb="15">
      <t>ジジョウ</t>
    </rPh>
    <phoneticPr fontId="2"/>
  </si>
  <si>
    <r>
      <rPr>
        <sz val="11"/>
        <color theme="1"/>
        <rFont val="ＭＳ Ｐゴシック"/>
        <family val="2"/>
        <charset val="128"/>
      </rPr>
      <t>（ギリシャ危機発生時）</t>
    </r>
    <rPh sb="5" eb="7">
      <t>キキ</t>
    </rPh>
    <rPh sb="7" eb="9">
      <t>ハッセイ</t>
    </rPh>
    <rPh sb="9" eb="10">
      <t>ジ</t>
    </rPh>
    <phoneticPr fontId="2"/>
  </si>
  <si>
    <r>
      <rPr>
        <sz val="11"/>
        <color theme="1"/>
        <rFont val="ＭＳ Ｐゴシック"/>
        <family val="2"/>
        <charset val="128"/>
      </rPr>
      <t>人口</t>
    </r>
    <r>
      <rPr>
        <sz val="11"/>
        <color theme="1"/>
        <rFont val="Times New Roman"/>
        <family val="1"/>
      </rPr>
      <t>(</t>
    </r>
    <r>
      <rPr>
        <sz val="11"/>
        <color theme="1"/>
        <rFont val="ＭＳ Ｐゴシック"/>
        <family val="2"/>
        <charset val="128"/>
      </rPr>
      <t>国連）　　　　　　　　　　　　千人</t>
    </r>
    <rPh sb="0" eb="2">
      <t>ジンコウ</t>
    </rPh>
    <rPh sb="3" eb="5">
      <t>コクレン</t>
    </rPh>
    <rPh sb="18" eb="20">
      <t>センニン</t>
    </rPh>
    <phoneticPr fontId="2"/>
  </si>
  <si>
    <r>
      <rPr>
        <sz val="11"/>
        <color theme="1"/>
        <rFont val="ＭＳ Ｐゴシック"/>
        <family val="2"/>
        <charset val="128"/>
      </rPr>
      <t>自国民一人当たり海外旅行回数　回</t>
    </r>
    <rPh sb="0" eb="3">
      <t>ジコクミン</t>
    </rPh>
    <rPh sb="3" eb="5">
      <t>ヒトリ</t>
    </rPh>
    <rPh sb="5" eb="6">
      <t>ア</t>
    </rPh>
    <rPh sb="8" eb="10">
      <t>カイガイ</t>
    </rPh>
    <rPh sb="10" eb="12">
      <t>リョコウ</t>
    </rPh>
    <rPh sb="12" eb="14">
      <t>カイスウ</t>
    </rPh>
    <rPh sb="15" eb="16">
      <t>カイ</t>
    </rPh>
    <phoneticPr fontId="2"/>
  </si>
  <si>
    <r>
      <rPr>
        <sz val="11"/>
        <color theme="1"/>
        <rFont val="ＭＳ Ｐゴシック"/>
        <family val="2"/>
        <charset val="128"/>
      </rPr>
      <t>一人当たり名目</t>
    </r>
    <r>
      <rPr>
        <sz val="11"/>
        <color theme="1"/>
        <rFont val="Times New Roman"/>
        <family val="1"/>
      </rPr>
      <t>GDP(IMF)</t>
    </r>
    <r>
      <rPr>
        <sz val="11"/>
        <color theme="1"/>
        <rFont val="ＭＳ Ｐゴシック"/>
        <family val="2"/>
        <charset val="128"/>
      </rPr>
      <t>　　　</t>
    </r>
    <r>
      <rPr>
        <sz val="11"/>
        <color theme="1"/>
        <rFont val="Times New Roman"/>
        <family val="1"/>
      </rPr>
      <t>US$</t>
    </r>
    <rPh sb="0" eb="2">
      <t>ヒトリ</t>
    </rPh>
    <rPh sb="2" eb="3">
      <t>ア</t>
    </rPh>
    <rPh sb="5" eb="7">
      <t>メイモク</t>
    </rPh>
    <phoneticPr fontId="2"/>
  </si>
  <si>
    <r>
      <rPr>
        <sz val="11"/>
        <color theme="1"/>
        <rFont val="ＭＳ Ｐゴシック"/>
        <family val="2"/>
        <charset val="128"/>
      </rPr>
      <t>自国民海外旅行支出　　　　　　　</t>
    </r>
    <r>
      <rPr>
        <sz val="11"/>
        <color theme="1"/>
        <rFont val="Times New Roman"/>
        <family val="1"/>
      </rPr>
      <t>€mill</t>
    </r>
    <rPh sb="0" eb="3">
      <t>ジコクミン</t>
    </rPh>
    <rPh sb="3" eb="5">
      <t>カイガイ</t>
    </rPh>
    <rPh sb="5" eb="7">
      <t>リョコウ</t>
    </rPh>
    <rPh sb="7" eb="9">
      <t>シシュツ</t>
    </rPh>
    <phoneticPr fontId="2"/>
  </si>
  <si>
    <r>
      <rPr>
        <sz val="11"/>
        <color theme="1"/>
        <rFont val="ＭＳ Ｐゴシック"/>
        <family val="2"/>
        <charset val="128"/>
      </rPr>
      <t>インバウンドトリップ　　　　　　　千人</t>
    </r>
    <rPh sb="17" eb="19">
      <t>センニン</t>
    </rPh>
    <phoneticPr fontId="2"/>
  </si>
  <si>
    <r>
      <rPr>
        <sz val="11"/>
        <color theme="1"/>
        <rFont val="ＭＳ Ｐゴシック"/>
        <family val="2"/>
        <charset val="128"/>
      </rPr>
      <t>自国民海外旅行トリップ当たり支出</t>
    </r>
    <r>
      <rPr>
        <sz val="11"/>
        <color theme="1"/>
        <rFont val="Times New Roman"/>
        <family val="1"/>
      </rPr>
      <t>€</t>
    </r>
    <rPh sb="0" eb="3">
      <t>ジコクミン</t>
    </rPh>
    <rPh sb="3" eb="5">
      <t>カイガイ</t>
    </rPh>
    <rPh sb="5" eb="7">
      <t>リョコウ</t>
    </rPh>
    <rPh sb="11" eb="12">
      <t>ア</t>
    </rPh>
    <rPh sb="14" eb="16">
      <t>シシュツ</t>
    </rPh>
    <phoneticPr fontId="2"/>
  </si>
  <si>
    <r>
      <rPr>
        <sz val="11"/>
        <color theme="1"/>
        <rFont val="ＭＳ Ｐゴシック"/>
        <family val="2"/>
        <charset val="128"/>
      </rPr>
      <t>インバウンド宿泊数　　　　　　　千泊</t>
    </r>
    <rPh sb="6" eb="8">
      <t>シュクハク</t>
    </rPh>
    <rPh sb="8" eb="9">
      <t>スウ</t>
    </rPh>
    <rPh sb="16" eb="17">
      <t>セン</t>
    </rPh>
    <rPh sb="17" eb="18">
      <t>ハク</t>
    </rPh>
    <phoneticPr fontId="2"/>
  </si>
  <si>
    <r>
      <rPr>
        <sz val="11"/>
        <color theme="1"/>
        <rFont val="ＭＳ Ｐゴシック"/>
        <family val="2"/>
        <charset val="128"/>
      </rPr>
      <t>国内旅行（宿泊）トリップ　　　　　千回</t>
    </r>
    <rPh sb="0" eb="2">
      <t>コクナイ</t>
    </rPh>
    <rPh sb="2" eb="4">
      <t>リョコウ</t>
    </rPh>
    <rPh sb="5" eb="7">
      <t>シュクハク</t>
    </rPh>
    <rPh sb="17" eb="18">
      <t>セン</t>
    </rPh>
    <rPh sb="18" eb="19">
      <t>カイ</t>
    </rPh>
    <phoneticPr fontId="2"/>
  </si>
  <si>
    <r>
      <rPr>
        <sz val="11"/>
        <color theme="1"/>
        <rFont val="ＭＳ Ｐゴシック"/>
        <family val="2"/>
        <charset val="128"/>
      </rPr>
      <t>外客平均宿泊日数</t>
    </r>
    <rPh sb="0" eb="2">
      <t>ガイキャク</t>
    </rPh>
    <rPh sb="2" eb="4">
      <t>ヘイキン</t>
    </rPh>
    <rPh sb="4" eb="6">
      <t>シュクハク</t>
    </rPh>
    <rPh sb="6" eb="8">
      <t>ニッスウ</t>
    </rPh>
    <phoneticPr fontId="2"/>
  </si>
  <si>
    <r>
      <rPr>
        <sz val="11"/>
        <color theme="1"/>
        <rFont val="ＭＳ Ｐゴシック"/>
        <family val="2"/>
        <charset val="128"/>
      </rPr>
      <t>一人当たり国内宿泊旅行回数　　回</t>
    </r>
    <rPh sb="0" eb="2">
      <t>ヒトリ</t>
    </rPh>
    <rPh sb="2" eb="3">
      <t>ア</t>
    </rPh>
    <rPh sb="5" eb="7">
      <t>コクナイ</t>
    </rPh>
    <rPh sb="7" eb="9">
      <t>シュクハク</t>
    </rPh>
    <rPh sb="9" eb="11">
      <t>リョコウ</t>
    </rPh>
    <rPh sb="11" eb="13">
      <t>カイスウ</t>
    </rPh>
    <rPh sb="15" eb="16">
      <t>カイ</t>
    </rPh>
    <phoneticPr fontId="2"/>
  </si>
  <si>
    <r>
      <rPr>
        <sz val="11"/>
        <color theme="1"/>
        <rFont val="ＭＳ Ｐゴシック"/>
        <family val="2"/>
        <charset val="128"/>
      </rPr>
      <t>外客支出額　　　　　　　　　　　　</t>
    </r>
    <r>
      <rPr>
        <sz val="11"/>
        <color theme="1"/>
        <rFont val="Times New Roman"/>
        <family val="1"/>
      </rPr>
      <t>€mill</t>
    </r>
    <rPh sb="0" eb="2">
      <t>ガイキャク</t>
    </rPh>
    <rPh sb="2" eb="4">
      <t>シシュツ</t>
    </rPh>
    <rPh sb="4" eb="5">
      <t>ガク</t>
    </rPh>
    <phoneticPr fontId="2"/>
  </si>
  <si>
    <r>
      <rPr>
        <sz val="11"/>
        <color theme="1"/>
        <rFont val="ＭＳ Ｐゴシック"/>
        <family val="2"/>
        <charset val="128"/>
      </rPr>
      <t>国内旅行宿泊日数　　　　　　　　千泊</t>
    </r>
    <rPh sb="0" eb="2">
      <t>コクナイ</t>
    </rPh>
    <rPh sb="2" eb="4">
      <t>リョコウ</t>
    </rPh>
    <rPh sb="4" eb="6">
      <t>シュクハク</t>
    </rPh>
    <rPh sb="6" eb="8">
      <t>ニッスウ</t>
    </rPh>
    <rPh sb="16" eb="18">
      <t>センハク</t>
    </rPh>
    <phoneticPr fontId="2"/>
  </si>
  <si>
    <r>
      <rPr>
        <sz val="11"/>
        <color theme="1"/>
        <rFont val="ＭＳ Ｐゴシック"/>
        <family val="2"/>
        <charset val="128"/>
      </rPr>
      <t>外客一回当たり平均支出額　　　</t>
    </r>
    <r>
      <rPr>
        <sz val="11"/>
        <color theme="1"/>
        <rFont val="Times New Roman"/>
        <family val="1"/>
      </rPr>
      <t>€</t>
    </r>
    <rPh sb="0" eb="2">
      <t>ガイキャク</t>
    </rPh>
    <rPh sb="2" eb="4">
      <t>イッカイ</t>
    </rPh>
    <rPh sb="4" eb="5">
      <t>ア</t>
    </rPh>
    <rPh sb="7" eb="9">
      <t>ヘイキン</t>
    </rPh>
    <rPh sb="9" eb="12">
      <t>シシュツガク</t>
    </rPh>
    <phoneticPr fontId="2"/>
  </si>
  <si>
    <r>
      <rPr>
        <sz val="11"/>
        <color theme="1"/>
        <rFont val="ＭＳ Ｐゴシック"/>
        <family val="2"/>
        <charset val="128"/>
      </rPr>
      <t>国内旅行民泊率</t>
    </r>
    <rPh sb="0" eb="2">
      <t>コクナイ</t>
    </rPh>
    <rPh sb="2" eb="4">
      <t>リョコウ</t>
    </rPh>
    <rPh sb="4" eb="6">
      <t>ミンパク</t>
    </rPh>
    <rPh sb="6" eb="7">
      <t>リツ</t>
    </rPh>
    <phoneticPr fontId="2"/>
  </si>
  <si>
    <r>
      <rPr>
        <sz val="11"/>
        <color theme="1"/>
        <rFont val="ＭＳ Ｐゴシック"/>
        <family val="2"/>
        <charset val="128"/>
      </rPr>
      <t>自国民海外旅行トリップ数　　　千回</t>
    </r>
    <rPh sb="0" eb="3">
      <t>ジコクミン</t>
    </rPh>
    <rPh sb="3" eb="5">
      <t>カイガイ</t>
    </rPh>
    <rPh sb="5" eb="7">
      <t>リョコウ</t>
    </rPh>
    <rPh sb="11" eb="12">
      <t>スウ</t>
    </rPh>
    <rPh sb="15" eb="16">
      <t>セン</t>
    </rPh>
    <rPh sb="16" eb="17">
      <t>カイ</t>
    </rPh>
    <phoneticPr fontId="2"/>
  </si>
  <si>
    <r>
      <rPr>
        <sz val="11"/>
        <color theme="1"/>
        <rFont val="ＭＳ Ｐゴシック"/>
        <family val="2"/>
        <charset val="128"/>
      </rPr>
      <t>国内旅行平均宿泊数　　　　　　　　泊</t>
    </r>
    <rPh sb="0" eb="2">
      <t>コクナイ</t>
    </rPh>
    <rPh sb="2" eb="4">
      <t>リョコウ</t>
    </rPh>
    <rPh sb="4" eb="6">
      <t>ヘイキン</t>
    </rPh>
    <rPh sb="6" eb="8">
      <t>シュクハク</t>
    </rPh>
    <rPh sb="8" eb="9">
      <t>スウ</t>
    </rPh>
    <rPh sb="17" eb="18">
      <t>ハク</t>
    </rPh>
    <phoneticPr fontId="2"/>
  </si>
  <si>
    <r>
      <rPr>
        <sz val="11"/>
        <color theme="1"/>
        <rFont val="ＭＳ Ｐゴシック"/>
        <family val="2"/>
        <charset val="128"/>
      </rPr>
      <t>人口と</t>
    </r>
    <r>
      <rPr>
        <sz val="11"/>
        <color theme="1"/>
        <rFont val="Times New Roman"/>
        <family val="1"/>
      </rPr>
      <t>GDP</t>
    </r>
    <r>
      <rPr>
        <sz val="11"/>
        <color theme="1"/>
        <rFont val="ＭＳ Ｐゴシック"/>
        <family val="2"/>
        <charset val="128"/>
      </rPr>
      <t>は　</t>
    </r>
    <r>
      <rPr>
        <sz val="11"/>
        <color theme="1"/>
        <rFont val="Times New Roman"/>
        <family val="1"/>
      </rPr>
      <t>GROBAL NOTE</t>
    </r>
    <r>
      <rPr>
        <sz val="11"/>
        <color theme="1"/>
        <rFont val="ＭＳ Ｐゴシック"/>
        <family val="2"/>
        <charset val="128"/>
      </rPr>
      <t>　</t>
    </r>
    <r>
      <rPr>
        <sz val="11"/>
        <color theme="1"/>
        <rFont val="Times New Roman"/>
        <family val="1"/>
      </rPr>
      <t>&lt;https://www.globalnote.jp/post-1339.html&gt;</t>
    </r>
    <rPh sb="0" eb="2">
      <t>ジンコウ</t>
    </rPh>
    <phoneticPr fontId="2"/>
  </si>
  <si>
    <t>年</t>
    <rPh sb="0" eb="1">
      <t>ネン</t>
    </rPh>
    <phoneticPr fontId="2"/>
  </si>
  <si>
    <t>&lt;https://fred.stlouisfed.org/series/LASV832PCPI&gt;</t>
    <phoneticPr fontId="2"/>
  </si>
  <si>
    <r>
      <rPr>
        <sz val="11"/>
        <color theme="1"/>
        <rFont val="ＭＳ 明朝"/>
        <family val="1"/>
        <charset val="128"/>
      </rPr>
      <t>一人当たり名目所得額</t>
    </r>
    <rPh sb="0" eb="2">
      <t>ヒトリ</t>
    </rPh>
    <rPh sb="2" eb="3">
      <t>ア</t>
    </rPh>
    <rPh sb="5" eb="7">
      <t>メイモク</t>
    </rPh>
    <rPh sb="7" eb="9">
      <t>ショトク</t>
    </rPh>
    <rPh sb="9" eb="10">
      <t>ガク</t>
    </rPh>
    <phoneticPr fontId="2"/>
  </si>
  <si>
    <r>
      <rPr>
        <sz val="11"/>
        <color theme="1"/>
        <rFont val="ＭＳ 明朝"/>
        <family val="1"/>
        <charset val="128"/>
      </rPr>
      <t>ラスベガス</t>
    </r>
    <phoneticPr fontId="2"/>
  </si>
  <si>
    <r>
      <rPr>
        <sz val="10"/>
        <color theme="1"/>
        <rFont val="ＭＳ 明朝"/>
        <family val="1"/>
        <charset val="128"/>
      </rPr>
      <t>出典：</t>
    </r>
    <r>
      <rPr>
        <sz val="10"/>
        <color theme="1"/>
        <rFont val="Times New Roman"/>
        <family val="1"/>
      </rPr>
      <t>Department of Numbers&lt;http://www.deptofnumbers.com/gdp/nevada/&gt;</t>
    </r>
    <rPh sb="0" eb="2">
      <t>シュッテン</t>
    </rPh>
    <phoneticPr fontId="2"/>
  </si>
  <si>
    <r>
      <rPr>
        <sz val="11"/>
        <color theme="1"/>
        <rFont val="ＭＳ Ｐゴシック"/>
        <family val="2"/>
        <charset val="128"/>
      </rPr>
      <t>一人当たり実質</t>
    </r>
    <r>
      <rPr>
        <sz val="11"/>
        <color theme="1"/>
        <rFont val="Times New Roman"/>
        <family val="1"/>
      </rPr>
      <t>GDP/</t>
    </r>
    <r>
      <rPr>
        <sz val="11"/>
        <color theme="1"/>
        <rFont val="ＭＳ Ｐゴシック"/>
        <family val="2"/>
        <charset val="128"/>
      </rPr>
      <t>人（</t>
    </r>
    <r>
      <rPr>
        <sz val="11"/>
        <color theme="1"/>
        <rFont val="Times New Roman"/>
        <family val="1"/>
      </rPr>
      <t>2009</t>
    </r>
    <r>
      <rPr>
        <sz val="11"/>
        <color theme="1"/>
        <rFont val="ＭＳ Ｐゴシック"/>
        <family val="2"/>
        <charset val="128"/>
      </rPr>
      <t>値）</t>
    </r>
  </si>
  <si>
    <r>
      <rPr>
        <sz val="11"/>
        <color theme="1"/>
        <rFont val="ＭＳ Ｐゴシック"/>
        <family val="2"/>
        <charset val="128"/>
      </rPr>
      <t>全米</t>
    </r>
    <rPh sb="0" eb="2">
      <t>ゼンベイ</t>
    </rPh>
    <phoneticPr fontId="2"/>
  </si>
  <si>
    <r>
      <rPr>
        <sz val="11"/>
        <color theme="1"/>
        <rFont val="ＭＳ Ｐゴシック"/>
        <family val="2"/>
        <charset val="128"/>
      </rPr>
      <t>ネバダ州</t>
    </r>
    <rPh sb="3" eb="4">
      <t>シュウ</t>
    </rPh>
    <phoneticPr fontId="2"/>
  </si>
  <si>
    <r>
      <rPr>
        <sz val="11"/>
        <color theme="1"/>
        <rFont val="ＭＳ Ｐゴシック"/>
        <family val="2"/>
        <charset val="128"/>
      </rPr>
      <t>表</t>
    </r>
    <r>
      <rPr>
        <sz val="11"/>
        <color theme="1"/>
        <rFont val="Times New Roman"/>
        <family val="1"/>
      </rPr>
      <t>8-8</t>
    </r>
    <r>
      <rPr>
        <sz val="11"/>
        <color theme="1"/>
        <rFont val="ＭＳ Ｐゴシック"/>
        <family val="2"/>
        <charset val="128"/>
      </rPr>
      <t>　人口</t>
    </r>
    <r>
      <rPr>
        <sz val="11"/>
        <color theme="1"/>
        <rFont val="Times New Roman"/>
        <family val="1"/>
      </rPr>
      <t>1</t>
    </r>
    <r>
      <rPr>
        <sz val="11"/>
        <color theme="1"/>
        <rFont val="ＭＳ Ｐゴシック"/>
        <family val="2"/>
        <charset val="128"/>
      </rPr>
      <t>千万人超える中国の都市の状況（</t>
    </r>
    <r>
      <rPr>
        <sz val="11"/>
        <color theme="1"/>
        <rFont val="Times New Roman"/>
        <family val="1"/>
      </rPr>
      <t>2016</t>
    </r>
    <r>
      <rPr>
        <sz val="11"/>
        <color theme="1"/>
        <rFont val="ＭＳ Ｐゴシック"/>
        <family val="2"/>
        <charset val="128"/>
      </rPr>
      <t>年）</t>
    </r>
    <rPh sb="0" eb="1">
      <t>ヒョウ</t>
    </rPh>
    <rPh sb="5" eb="7">
      <t>ジンコウ</t>
    </rPh>
    <rPh sb="8" eb="10">
      <t>センマン</t>
    </rPh>
    <rPh sb="10" eb="11">
      <t>ニン</t>
    </rPh>
    <rPh sb="11" eb="12">
      <t>チョウ</t>
    </rPh>
    <rPh sb="14" eb="16">
      <t>チュウゴク</t>
    </rPh>
    <rPh sb="17" eb="19">
      <t>トシ</t>
    </rPh>
    <rPh sb="20" eb="22">
      <t>ジョウキョウ</t>
    </rPh>
    <rPh sb="27" eb="28">
      <t>ネン</t>
    </rPh>
    <phoneticPr fontId="2"/>
  </si>
  <si>
    <r>
      <rPr>
        <sz val="11"/>
        <color theme="1"/>
        <rFont val="ＭＳ Ｐゴシック"/>
        <family val="2"/>
        <charset val="128"/>
      </rPr>
      <t>都市</t>
    </r>
    <rPh sb="0" eb="2">
      <t>トシ</t>
    </rPh>
    <phoneticPr fontId="2"/>
  </si>
  <si>
    <r>
      <rPr>
        <sz val="11"/>
        <color theme="1"/>
        <rFont val="ＭＳ Ｐゴシック"/>
        <family val="2"/>
        <charset val="128"/>
      </rPr>
      <t>一人当たり</t>
    </r>
    <r>
      <rPr>
        <sz val="11"/>
        <color theme="1"/>
        <rFont val="Times New Roman"/>
        <family val="1"/>
      </rPr>
      <t>GDP</t>
    </r>
    <r>
      <rPr>
        <sz val="11"/>
        <color theme="1"/>
        <rFont val="ＭＳ Ｐゴシック"/>
        <family val="2"/>
        <charset val="128"/>
      </rPr>
      <t>（</t>
    </r>
    <r>
      <rPr>
        <sz val="11"/>
        <color theme="1"/>
        <rFont val="Times New Roman"/>
        <family val="1"/>
      </rPr>
      <t>US$</t>
    </r>
    <r>
      <rPr>
        <sz val="11"/>
        <color theme="1"/>
        <rFont val="ＭＳ Ｐゴシック"/>
        <family val="2"/>
        <charset val="128"/>
      </rPr>
      <t>）</t>
    </r>
    <rPh sb="0" eb="2">
      <t>ヒトリ</t>
    </rPh>
    <rPh sb="2" eb="3">
      <t>ア</t>
    </rPh>
    <phoneticPr fontId="2"/>
  </si>
  <si>
    <r>
      <rPr>
        <sz val="11"/>
        <color theme="1"/>
        <rFont val="ＭＳ Ｐゴシック"/>
        <family val="2"/>
        <charset val="128"/>
      </rPr>
      <t>重慶（直轄市）</t>
    </r>
    <phoneticPr fontId="2"/>
  </si>
  <si>
    <r>
      <rPr>
        <sz val="11"/>
        <color theme="1"/>
        <rFont val="ＭＳ Ｐゴシック"/>
        <family val="2"/>
        <charset val="128"/>
      </rPr>
      <t>深圳（広東省）</t>
    </r>
    <rPh sb="0" eb="2">
      <t>シンセン</t>
    </rPh>
    <phoneticPr fontId="2"/>
  </si>
  <si>
    <r>
      <rPr>
        <sz val="11"/>
        <color theme="1"/>
        <rFont val="ＭＳ Ｐゴシック"/>
        <family val="2"/>
        <charset val="128"/>
      </rPr>
      <t>上海（直轄市）</t>
    </r>
  </si>
  <si>
    <r>
      <rPr>
        <sz val="11"/>
        <color theme="1"/>
        <rFont val="ＭＳ Ｐゴシック"/>
        <family val="2"/>
        <charset val="128"/>
      </rPr>
      <t>石家庄（河北省）</t>
    </r>
  </si>
  <si>
    <r>
      <rPr>
        <sz val="11"/>
        <color theme="1"/>
        <rFont val="ＭＳ Ｐゴシック"/>
        <family val="2"/>
        <charset val="128"/>
      </rPr>
      <t>北京（直轄市）</t>
    </r>
  </si>
  <si>
    <r>
      <rPr>
        <sz val="11"/>
        <color theme="1"/>
        <rFont val="ＭＳ Ｐゴシック"/>
        <family val="2"/>
        <charset val="128"/>
      </rPr>
      <t>武漢（湖北省）</t>
    </r>
  </si>
  <si>
    <r>
      <rPr>
        <sz val="11"/>
        <color theme="1"/>
        <rFont val="ＭＳ Ｐゴシック"/>
        <family val="2"/>
        <charset val="128"/>
      </rPr>
      <t>成都（四川省）</t>
    </r>
  </si>
  <si>
    <r>
      <rPr>
        <sz val="11"/>
        <color theme="1"/>
        <rFont val="ＭＳ Ｐゴシック"/>
        <family val="2"/>
        <charset val="128"/>
      </rPr>
      <t>蘇州（江蘇省）</t>
    </r>
    <rPh sb="0" eb="2">
      <t>ソシュウ</t>
    </rPh>
    <rPh sb="3" eb="6">
      <t>コウソショウ</t>
    </rPh>
    <phoneticPr fontId="2"/>
  </si>
  <si>
    <r>
      <rPr>
        <sz val="11"/>
        <color theme="1"/>
        <rFont val="ＭＳ Ｐゴシック"/>
        <family val="2"/>
        <charset val="128"/>
      </rPr>
      <t>天津（直轄市）</t>
    </r>
  </si>
  <si>
    <r>
      <t>*</t>
    </r>
    <r>
      <rPr>
        <sz val="11"/>
        <color theme="1"/>
        <rFont val="ＭＳ Ｐゴシック"/>
        <family val="2"/>
        <charset val="128"/>
      </rPr>
      <t>臨沂（山東省）</t>
    </r>
    <phoneticPr fontId="2"/>
  </si>
  <si>
    <r>
      <rPr>
        <sz val="11"/>
        <color theme="1"/>
        <rFont val="ＭＳ Ｐゴシック"/>
        <family val="2"/>
        <charset val="128"/>
      </rPr>
      <t>広州（広東省）</t>
    </r>
  </si>
  <si>
    <r>
      <t>*</t>
    </r>
    <r>
      <rPr>
        <sz val="11"/>
        <color theme="1"/>
        <rFont val="ＭＳ Ｐゴシック"/>
        <family val="2"/>
        <charset val="128"/>
      </rPr>
      <t>邯鄲（湖北省）</t>
    </r>
    <rPh sb="4" eb="7">
      <t>コホクショウ</t>
    </rPh>
    <phoneticPr fontId="2"/>
  </si>
  <si>
    <r>
      <t>*</t>
    </r>
    <r>
      <rPr>
        <sz val="11"/>
        <color theme="1"/>
        <rFont val="ＭＳ Ｐゴシック"/>
        <family val="2"/>
        <charset val="128"/>
      </rPr>
      <t>南陽（河南省）</t>
    </r>
    <phoneticPr fontId="2"/>
  </si>
  <si>
    <r>
      <rPr>
        <sz val="11"/>
        <color theme="1"/>
        <rFont val="ＭＳ Ｐゴシック"/>
        <family val="2"/>
        <charset val="128"/>
      </rPr>
      <t>哈爾濱（黒竜江省）</t>
    </r>
    <rPh sb="0" eb="1">
      <t>ゴウ</t>
    </rPh>
    <rPh sb="1" eb="2">
      <t>ジ</t>
    </rPh>
    <rPh sb="2" eb="3">
      <t>ハマ</t>
    </rPh>
    <phoneticPr fontId="2"/>
  </si>
  <si>
    <t>常住人口（百万人）</t>
    <rPh sb="0" eb="2">
      <t>ジョウジュウ</t>
    </rPh>
    <rPh sb="2" eb="4">
      <t>ジンコウ</t>
    </rPh>
    <rPh sb="5" eb="6">
      <t>ヒャク</t>
    </rPh>
    <rPh sb="6" eb="7">
      <t>マン</t>
    </rPh>
    <rPh sb="7" eb="8">
      <t>ニン</t>
    </rPh>
    <phoneticPr fontId="2"/>
  </si>
  <si>
    <r>
      <rPr>
        <sz val="11"/>
        <color theme="1"/>
        <rFont val="ＭＳ Ｐゴシック"/>
        <family val="2"/>
        <charset val="128"/>
      </rPr>
      <t>常住人口（</t>
    </r>
    <r>
      <rPr>
        <sz val="11"/>
        <color theme="1"/>
        <rFont val="ＭＳ Ｐゴシック"/>
        <family val="2"/>
        <charset val="128"/>
      </rPr>
      <t>百万人）</t>
    </r>
    <rPh sb="0" eb="2">
      <t>ジョウジュウ</t>
    </rPh>
    <rPh sb="2" eb="4">
      <t>ジンコウ</t>
    </rPh>
    <rPh sb="5" eb="6">
      <t>ヒャク</t>
    </rPh>
    <rPh sb="6" eb="7">
      <t>マン</t>
    </rPh>
    <rPh sb="7" eb="8">
      <t>ニン</t>
    </rPh>
    <phoneticPr fontId="2"/>
  </si>
  <si>
    <r>
      <rPr>
        <sz val="11"/>
        <color theme="1"/>
        <rFont val="ＭＳ Ｐゴシック"/>
        <family val="2"/>
        <charset val="128"/>
      </rPr>
      <t>出典　『</t>
    </r>
    <r>
      <rPr>
        <sz val="11"/>
        <color theme="1"/>
        <rFont val="Times New Roman"/>
        <family val="1"/>
      </rPr>
      <t>2017</t>
    </r>
    <r>
      <rPr>
        <sz val="11"/>
        <color theme="1"/>
        <rFont val="ＭＳ Ｐゴシック"/>
        <family val="2"/>
        <charset val="128"/>
      </rPr>
      <t>年版中国情勢ハンドブック』蒼蒼社。ただし</t>
    </r>
    <r>
      <rPr>
        <sz val="11"/>
        <color theme="1"/>
        <rFont val="Times New Roman"/>
        <family val="1"/>
      </rPr>
      <t>*</t>
    </r>
    <r>
      <rPr>
        <sz val="11"/>
        <color theme="1"/>
        <rFont val="ＭＳ Ｐゴシック"/>
        <family val="2"/>
        <charset val="128"/>
      </rPr>
      <t>印は表</t>
    </r>
    <r>
      <rPr>
        <sz val="11"/>
        <color theme="1"/>
        <rFont val="Times New Roman"/>
        <family val="1"/>
      </rPr>
      <t>2-3</t>
    </r>
    <r>
      <rPr>
        <sz val="11"/>
        <color theme="1"/>
        <rFont val="ＭＳ Ｐゴシック"/>
        <family val="2"/>
        <charset val="128"/>
      </rPr>
      <t>と同じ。ハルピンは戸籍人口</t>
    </r>
    <rPh sb="0" eb="2">
      <t>シュッテン</t>
    </rPh>
    <rPh sb="8" eb="10">
      <t>ネンバン</t>
    </rPh>
    <rPh sb="10" eb="12">
      <t>チュウゴク</t>
    </rPh>
    <rPh sb="12" eb="14">
      <t>ジョウセイ</t>
    </rPh>
    <rPh sb="21" eb="22">
      <t>ソウ</t>
    </rPh>
    <rPh sb="22" eb="23">
      <t>ソウ</t>
    </rPh>
    <rPh sb="23" eb="24">
      <t>シャ</t>
    </rPh>
    <rPh sb="29" eb="30">
      <t>シルシ</t>
    </rPh>
    <rPh sb="31" eb="32">
      <t>ヒョウ</t>
    </rPh>
    <rPh sb="36" eb="37">
      <t>オナ</t>
    </rPh>
    <rPh sb="44" eb="46">
      <t>コセキ</t>
    </rPh>
    <rPh sb="46" eb="48">
      <t>ジンコウ</t>
    </rPh>
    <phoneticPr fontId="2"/>
  </si>
  <si>
    <t>NA</t>
    <phoneticPr fontId="2"/>
  </si>
  <si>
    <r>
      <rPr>
        <sz val="10"/>
        <color theme="1"/>
        <rFont val="ＭＳ 明朝"/>
        <family val="1"/>
        <charset val="128"/>
      </rPr>
      <t>入境旅客総計</t>
    </r>
    <rPh sb="0" eb="2">
      <t>ニュウキョウ</t>
    </rPh>
    <rPh sb="2" eb="4">
      <t>リョカク</t>
    </rPh>
    <rPh sb="4" eb="6">
      <t>ソウケイ</t>
    </rPh>
    <phoneticPr fontId="2"/>
  </si>
  <si>
    <r>
      <rPr>
        <sz val="10"/>
        <color theme="1"/>
        <rFont val="ＭＳ 明朝"/>
        <family val="1"/>
        <charset val="128"/>
      </rPr>
      <t>出典：</t>
    </r>
    <r>
      <rPr>
        <sz val="10"/>
        <color theme="1"/>
        <rFont val="Times New Roman"/>
        <family val="1"/>
      </rPr>
      <t>Macao Tourism Industry Net</t>
    </r>
    <r>
      <rPr>
        <sz val="10"/>
        <color theme="1"/>
        <rFont val="ＭＳ 明朝"/>
        <family val="1"/>
        <charset val="128"/>
      </rPr>
      <t>　</t>
    </r>
    <r>
      <rPr>
        <sz val="10"/>
        <color theme="1"/>
        <rFont val="Times New Roman"/>
        <family val="1"/>
      </rPr>
      <t>&lt;http://industry.macaotourism.gov.mo/en/Statistics_and_Studies/list_statistics.php?id=39,29&amp;page_id=10&gt;</t>
    </r>
    <r>
      <rPr>
        <sz val="10"/>
        <color theme="1"/>
        <rFont val="ＭＳ 明朝"/>
        <family val="1"/>
        <charset val="128"/>
      </rPr>
      <t>　</t>
    </r>
    <r>
      <rPr>
        <sz val="10"/>
        <color theme="1"/>
        <rFont val="Times New Roman"/>
        <family val="1"/>
      </rPr>
      <t>&lt;http://dataplus.macaotourism.gov.mo/Publication/Report?lang=E&gt;</t>
    </r>
    <rPh sb="0" eb="2">
      <t>シュッテン</t>
    </rPh>
    <phoneticPr fontId="2"/>
  </si>
  <si>
    <r>
      <rPr>
        <sz val="11"/>
        <color theme="1"/>
        <rFont val="ＭＳ Ｐゴシック"/>
        <family val="2"/>
        <charset val="128"/>
      </rPr>
      <t>年</t>
    </r>
    <rPh sb="0" eb="1">
      <t>ネン</t>
    </rPh>
    <phoneticPr fontId="2"/>
  </si>
  <si>
    <r>
      <rPr>
        <sz val="11"/>
        <color theme="1"/>
        <rFont val="ＭＳ Ｐゴシック"/>
        <family val="2"/>
        <charset val="128"/>
      </rPr>
      <t>表</t>
    </r>
    <r>
      <rPr>
        <sz val="11"/>
        <color theme="1"/>
        <rFont val="Times New Roman"/>
        <family val="1"/>
      </rPr>
      <t>7-2</t>
    </r>
    <r>
      <rPr>
        <sz val="11"/>
        <color theme="1"/>
        <rFont val="ＭＳ Ｐゴシック"/>
        <family val="2"/>
        <charset val="128"/>
      </rPr>
      <t>　　マカオ訪問者数　　　　　　　　　　　　　　　万人</t>
    </r>
    <rPh sb="0" eb="1">
      <t>ヒョウ</t>
    </rPh>
    <rPh sb="9" eb="12">
      <t>ホウモンシャ</t>
    </rPh>
    <rPh sb="12" eb="13">
      <t>スウ</t>
    </rPh>
    <rPh sb="28" eb="30">
      <t>マンニン</t>
    </rPh>
    <phoneticPr fontId="2"/>
  </si>
  <si>
    <t>*1536</t>
    <phoneticPr fontId="2"/>
  </si>
  <si>
    <t>*1525</t>
    <phoneticPr fontId="2"/>
  </si>
  <si>
    <t>*1020</t>
    <phoneticPr fontId="2"/>
  </si>
  <si>
    <t>*320</t>
    <phoneticPr fontId="2"/>
  </si>
  <si>
    <t>（*うち不過夜旅客）</t>
    <phoneticPr fontId="2"/>
  </si>
  <si>
    <t>（*うち不過夜旅客）</t>
    <phoneticPr fontId="2"/>
  </si>
  <si>
    <r>
      <rPr>
        <sz val="10.5"/>
        <color theme="1"/>
        <rFont val="ＭＳ 明朝"/>
        <family val="1"/>
        <charset val="128"/>
      </rPr>
      <t>湖北省</t>
    </r>
    <phoneticPr fontId="2"/>
  </si>
  <si>
    <r>
      <rPr>
        <sz val="11"/>
        <color theme="1"/>
        <rFont val="ＭＳ Ｐゴシック"/>
        <family val="2"/>
        <charset val="128"/>
      </rPr>
      <t>　　　　　　　　　　　　　　　表</t>
    </r>
    <r>
      <rPr>
        <sz val="11"/>
        <color theme="1"/>
        <rFont val="Times New Roman"/>
        <family val="1"/>
      </rPr>
      <t>7-3</t>
    </r>
    <r>
      <rPr>
        <sz val="11"/>
        <color theme="1"/>
        <rFont val="ＭＳ Ｐゴシック"/>
        <family val="2"/>
        <charset val="128"/>
      </rPr>
      <t>　中国本土主要省市からの旅客数　　　　　　　　　　　　　　　　　　　千人</t>
    </r>
    <rPh sb="15" eb="16">
      <t>ヒョウ</t>
    </rPh>
    <rPh sb="20" eb="22">
      <t>チュウゴク</t>
    </rPh>
    <rPh sb="22" eb="24">
      <t>ホンド</t>
    </rPh>
    <rPh sb="24" eb="26">
      <t>シュヨウ</t>
    </rPh>
    <rPh sb="26" eb="27">
      <t>ショウ</t>
    </rPh>
    <rPh sb="27" eb="28">
      <t>シ</t>
    </rPh>
    <rPh sb="31" eb="34">
      <t>リョカクスウ</t>
    </rPh>
    <rPh sb="53" eb="55">
      <t>センニン</t>
    </rPh>
    <phoneticPr fontId="2"/>
  </si>
  <si>
    <r>
      <rPr>
        <sz val="11"/>
        <color theme="1"/>
        <rFont val="ＭＳ Ｐゴシック"/>
        <family val="2"/>
        <charset val="128"/>
      </rPr>
      <t>総数</t>
    </r>
    <rPh sb="0" eb="2">
      <t>ソウスウ</t>
    </rPh>
    <phoneticPr fontId="2"/>
  </si>
  <si>
    <r>
      <rPr>
        <sz val="10.5"/>
        <color theme="1"/>
        <rFont val="ＭＳ 明朝"/>
        <family val="1"/>
        <charset val="128"/>
      </rPr>
      <t>廣東省</t>
    </r>
    <r>
      <rPr>
        <sz val="10.5"/>
        <color theme="1"/>
        <rFont val="Times New Roman"/>
        <family val="1"/>
      </rPr>
      <t xml:space="preserve"> </t>
    </r>
    <phoneticPr fontId="2"/>
  </si>
  <si>
    <r>
      <rPr>
        <sz val="10.5"/>
        <color theme="1"/>
        <rFont val="ＭＳ 明朝"/>
        <family val="1"/>
        <charset val="128"/>
      </rPr>
      <t>湖南省</t>
    </r>
    <phoneticPr fontId="2"/>
  </si>
  <si>
    <r>
      <rPr>
        <sz val="10.5"/>
        <color theme="1"/>
        <rFont val="ＭＳ 明朝"/>
        <family val="1"/>
        <charset val="128"/>
      </rPr>
      <t>福建省</t>
    </r>
    <phoneticPr fontId="2"/>
  </si>
  <si>
    <r>
      <rPr>
        <sz val="10.5"/>
        <color theme="1"/>
        <rFont val="ＭＳ 明朝"/>
        <family val="1"/>
        <charset val="128"/>
      </rPr>
      <t>北京市</t>
    </r>
    <phoneticPr fontId="2"/>
  </si>
  <si>
    <r>
      <rPr>
        <sz val="10.5"/>
        <color theme="1"/>
        <rFont val="ＭＳ 明朝"/>
        <family val="1"/>
        <charset val="128"/>
      </rPr>
      <t>上海市</t>
    </r>
    <phoneticPr fontId="2"/>
  </si>
  <si>
    <r>
      <rPr>
        <sz val="10.5"/>
        <color theme="1"/>
        <rFont val="ＭＳ 明朝"/>
        <family val="1"/>
        <charset val="128"/>
      </rPr>
      <t>天津市</t>
    </r>
    <phoneticPr fontId="2"/>
  </si>
  <si>
    <r>
      <rPr>
        <sz val="10.5"/>
        <color theme="1"/>
        <rFont val="ＭＳ 明朝"/>
        <family val="1"/>
        <charset val="128"/>
      </rPr>
      <t>重慶市</t>
    </r>
    <phoneticPr fontId="2"/>
  </si>
  <si>
    <r>
      <t>2016</t>
    </r>
    <r>
      <rPr>
        <sz val="11"/>
        <color theme="1"/>
        <rFont val="ＭＳ Ｐゴシック"/>
        <family val="2"/>
        <charset val="128"/>
      </rPr>
      <t>年</t>
    </r>
    <rPh sb="4" eb="5">
      <t>ネン</t>
    </rPh>
    <phoneticPr fontId="2"/>
  </si>
  <si>
    <r>
      <rPr>
        <sz val="9"/>
        <color theme="1"/>
        <rFont val="ＭＳ Ｐゴシック"/>
        <family val="2"/>
        <charset val="128"/>
      </rPr>
      <t>うち個人旅行比率％</t>
    </r>
    <rPh sb="2" eb="4">
      <t>コジン</t>
    </rPh>
    <rPh sb="4" eb="6">
      <t>リョコウ</t>
    </rPh>
    <rPh sb="6" eb="8">
      <t>ヒリツ</t>
    </rPh>
    <phoneticPr fontId="2"/>
  </si>
  <si>
    <r>
      <t>2015</t>
    </r>
    <r>
      <rPr>
        <sz val="11"/>
        <color theme="1"/>
        <rFont val="ＭＳ Ｐゴシック"/>
        <family val="2"/>
        <charset val="128"/>
      </rPr>
      <t>年</t>
    </r>
    <rPh sb="4" eb="5">
      <t>ネン</t>
    </rPh>
    <phoneticPr fontId="2"/>
  </si>
  <si>
    <r>
      <rPr>
        <sz val="11"/>
        <color theme="1"/>
        <rFont val="ＭＳ Ｐゴシック"/>
        <family val="2"/>
        <charset val="128"/>
      </rPr>
      <t>注　</t>
    </r>
    <r>
      <rPr>
        <sz val="11"/>
        <color theme="1"/>
        <rFont val="Times New Roman"/>
        <family val="1"/>
      </rPr>
      <t>&lt;https://dataplus.macaotourism.gov.mo/Publication/document/ENG/Other/TUR/E_TUR_PUB_2016_Y.pdf&gt;</t>
    </r>
    <rPh sb="0" eb="1">
      <t>チュウ</t>
    </rPh>
    <phoneticPr fontId="2"/>
  </si>
  <si>
    <r>
      <rPr>
        <sz val="11"/>
        <color theme="1"/>
        <rFont val="ＭＳ 明朝"/>
        <family val="1"/>
        <charset val="128"/>
      </rPr>
      <t>出発地域</t>
    </r>
    <rPh sb="0" eb="2">
      <t>シュッパツ</t>
    </rPh>
    <rPh sb="2" eb="4">
      <t>チイキ</t>
    </rPh>
    <phoneticPr fontId="2"/>
  </si>
  <si>
    <r>
      <rPr>
        <sz val="11"/>
        <color theme="1"/>
        <rFont val="ＭＳ 明朝"/>
        <family val="1"/>
        <charset val="128"/>
      </rPr>
      <t>（平均）</t>
    </r>
    <rPh sb="1" eb="3">
      <t>ヘイキン</t>
    </rPh>
    <phoneticPr fontId="2"/>
  </si>
  <si>
    <r>
      <rPr>
        <sz val="11"/>
        <color theme="1"/>
        <rFont val="ＭＳ 明朝"/>
        <family val="1"/>
        <charset val="128"/>
      </rPr>
      <t>米国</t>
    </r>
    <rPh sb="0" eb="2">
      <t>ベイコク</t>
    </rPh>
    <phoneticPr fontId="2"/>
  </si>
  <si>
    <r>
      <rPr>
        <sz val="11"/>
        <color theme="1"/>
        <rFont val="ＭＳ 明朝"/>
        <family val="1"/>
        <charset val="128"/>
      </rPr>
      <t>表</t>
    </r>
    <r>
      <rPr>
        <sz val="11"/>
        <color theme="1"/>
        <rFont val="Times New Roman"/>
        <family val="1"/>
      </rPr>
      <t>7-4</t>
    </r>
    <r>
      <rPr>
        <sz val="11"/>
        <color theme="1"/>
        <rFont val="ＭＳ 明朝"/>
        <family val="1"/>
        <charset val="128"/>
      </rPr>
      <t>　宿泊者の平均宿泊数の推移　　　　　　　（単位：泊）</t>
    </r>
    <rPh sb="0" eb="1">
      <t>ヒョウ</t>
    </rPh>
    <rPh sb="5" eb="8">
      <t>シュクハクシャ</t>
    </rPh>
    <rPh sb="9" eb="11">
      <t>ヘイキン</t>
    </rPh>
    <rPh sb="11" eb="13">
      <t>シュクハク</t>
    </rPh>
    <rPh sb="13" eb="14">
      <t>スウ</t>
    </rPh>
    <rPh sb="15" eb="17">
      <t>スイイ</t>
    </rPh>
    <rPh sb="25" eb="27">
      <t>タンイ</t>
    </rPh>
    <rPh sb="28" eb="29">
      <t>ハク</t>
    </rPh>
    <phoneticPr fontId="2"/>
  </si>
  <si>
    <r>
      <rPr>
        <sz val="10"/>
        <color theme="1"/>
        <rFont val="ＭＳ 明朝"/>
        <family val="1"/>
        <charset val="128"/>
      </rPr>
      <t>出典：表</t>
    </r>
    <r>
      <rPr>
        <sz val="10"/>
        <color theme="1"/>
        <rFont val="Times New Roman"/>
        <family val="1"/>
      </rPr>
      <t>7-2</t>
    </r>
    <r>
      <rPr>
        <sz val="10"/>
        <color theme="1"/>
        <rFont val="ＭＳ 明朝"/>
        <family val="1"/>
        <charset val="128"/>
      </rPr>
      <t>に同じ</t>
    </r>
    <rPh sb="0" eb="2">
      <t>シュッテン</t>
    </rPh>
    <rPh sb="3" eb="4">
      <t>ヒョウ</t>
    </rPh>
    <rPh sb="8" eb="9">
      <t>オナ</t>
    </rPh>
    <phoneticPr fontId="2"/>
  </si>
  <si>
    <r>
      <rPr>
        <sz val="11"/>
        <color theme="1"/>
        <rFont val="ＭＳ Ｐゴシック"/>
        <family val="2"/>
        <charset val="128"/>
      </rPr>
      <t>　　　　　　　　　　　　　表</t>
    </r>
    <r>
      <rPr>
        <sz val="11"/>
        <color theme="1"/>
        <rFont val="Times New Roman"/>
        <family val="1"/>
      </rPr>
      <t>7-5</t>
    </r>
    <r>
      <rPr>
        <sz val="11"/>
        <color theme="1"/>
        <rFont val="ＭＳ Ｐゴシック"/>
        <family val="2"/>
        <charset val="128"/>
      </rPr>
      <t>　マカオ訪問目的の割合　　　　　　　　　　　　　　　　単位：％</t>
    </r>
    <rPh sb="13" eb="14">
      <t>ヒョウ</t>
    </rPh>
    <rPh sb="21" eb="23">
      <t>ホウモン</t>
    </rPh>
    <rPh sb="23" eb="25">
      <t>モクテキ</t>
    </rPh>
    <rPh sb="26" eb="28">
      <t>ワリアイ</t>
    </rPh>
    <rPh sb="44" eb="46">
      <t>タンイ</t>
    </rPh>
    <phoneticPr fontId="2"/>
  </si>
  <si>
    <r>
      <t>Vacation</t>
    </r>
    <r>
      <rPr>
        <sz val="11"/>
        <color theme="1"/>
        <rFont val="ＭＳ Ｐゴシック"/>
        <family val="2"/>
        <charset val="128"/>
      </rPr>
      <t>度假</t>
    </r>
    <phoneticPr fontId="2"/>
  </si>
  <si>
    <r>
      <t>VFR</t>
    </r>
    <r>
      <rPr>
        <sz val="11"/>
        <color theme="1"/>
        <rFont val="ＭＳ Ｐゴシック"/>
        <family val="2"/>
        <charset val="128"/>
      </rPr>
      <t>　　　　探親</t>
    </r>
    <phoneticPr fontId="2"/>
  </si>
  <si>
    <r>
      <rPr>
        <sz val="11"/>
        <color theme="1"/>
        <rFont val="ＭＳ Ｐゴシック"/>
        <family val="2"/>
        <charset val="128"/>
      </rPr>
      <t>參加會議</t>
    </r>
    <r>
      <rPr>
        <sz val="11"/>
        <color theme="1"/>
        <rFont val="Times New Roman"/>
        <family val="1"/>
      </rPr>
      <t>/</t>
    </r>
    <r>
      <rPr>
        <sz val="11"/>
        <color theme="1"/>
        <rFont val="ＭＳ Ｐゴシック"/>
        <family val="2"/>
        <charset val="128"/>
      </rPr>
      <t>展覽</t>
    </r>
    <phoneticPr fontId="2"/>
  </si>
  <si>
    <r>
      <rPr>
        <sz val="11"/>
        <color theme="1"/>
        <rFont val="ＭＳ Ｐゴシック"/>
        <family val="2"/>
        <charset val="128"/>
      </rPr>
      <t>業務　　　公幹</t>
    </r>
    <phoneticPr fontId="2"/>
  </si>
  <si>
    <r>
      <rPr>
        <sz val="11"/>
        <color theme="1"/>
        <rFont val="ＭＳ Ｐゴシック"/>
        <family val="2"/>
        <charset val="128"/>
      </rPr>
      <t>其他</t>
    </r>
    <phoneticPr fontId="2"/>
  </si>
  <si>
    <r>
      <rPr>
        <sz val="11"/>
        <color theme="1"/>
        <rFont val="ＭＳ Ｐゴシック"/>
        <family val="2"/>
        <charset val="128"/>
      </rPr>
      <t>購物</t>
    </r>
    <phoneticPr fontId="2"/>
  </si>
  <si>
    <r>
      <rPr>
        <sz val="11"/>
        <color theme="1"/>
        <rFont val="ＭＳ Ｐゴシック"/>
        <family val="3"/>
        <charset val="128"/>
      </rPr>
      <t>博彩</t>
    </r>
    <phoneticPr fontId="2"/>
  </si>
  <si>
    <r>
      <rPr>
        <sz val="11"/>
        <color theme="1"/>
        <rFont val="ＭＳ Ｐゴシック"/>
        <family val="2"/>
        <charset val="128"/>
      </rPr>
      <t>過境</t>
    </r>
    <phoneticPr fontId="2"/>
  </si>
  <si>
    <r>
      <rPr>
        <sz val="11"/>
        <color theme="1"/>
        <rFont val="ＭＳ Ｐゴシック"/>
        <family val="2"/>
        <charset val="128"/>
      </rPr>
      <t>出典　表</t>
    </r>
    <r>
      <rPr>
        <sz val="11"/>
        <color theme="1"/>
        <rFont val="Times New Roman"/>
        <family val="1"/>
      </rPr>
      <t>7-2</t>
    </r>
    <r>
      <rPr>
        <sz val="11"/>
        <color theme="1"/>
        <rFont val="ＭＳ Ｐゴシック"/>
        <family val="2"/>
        <charset val="128"/>
      </rPr>
      <t>に同じ</t>
    </r>
    <rPh sb="0" eb="2">
      <t>シュッテン</t>
    </rPh>
    <rPh sb="3" eb="4">
      <t>ヒョウ</t>
    </rPh>
    <rPh sb="8" eb="9">
      <t>オナ</t>
    </rPh>
    <phoneticPr fontId="2"/>
  </si>
  <si>
    <r>
      <rPr>
        <sz val="11"/>
        <color theme="1"/>
        <rFont val="ＭＳ Ｐゴシック"/>
        <family val="2"/>
        <charset val="128"/>
      </rPr>
      <t>出典：</t>
    </r>
    <r>
      <rPr>
        <sz val="11"/>
        <color theme="1"/>
        <rFont val="Times New Roman"/>
        <family val="1"/>
      </rPr>
      <t>OECD.Stat tourism &lt;https://stats.oecd.org/Index.aspx?DataSetCode</t>
    </r>
    <r>
      <rPr>
        <sz val="11"/>
        <color theme="1"/>
        <rFont val="ＭＳ Ｐゴシック"/>
        <family val="2"/>
        <charset val="128"/>
      </rPr>
      <t>　</t>
    </r>
    <r>
      <rPr>
        <sz val="11"/>
        <color theme="1"/>
        <rFont val="ＭＳ Ｐゴシック"/>
        <family val="2"/>
        <charset val="128"/>
      </rPr>
      <t>&gt;</t>
    </r>
    <rPh sb="0" eb="2">
      <t>シュッテン</t>
    </rPh>
    <phoneticPr fontId="2"/>
  </si>
  <si>
    <r>
      <rPr>
        <sz val="10"/>
        <rFont val="ＭＳ Ｐゴシック"/>
        <family val="3"/>
        <charset val="128"/>
      </rPr>
      <t>中国</t>
    </r>
    <rPh sb="0" eb="2">
      <t>チュウゴク</t>
    </rPh>
    <phoneticPr fontId="11"/>
  </si>
  <si>
    <r>
      <rPr>
        <sz val="10"/>
        <rFont val="ＭＳ Ｐゴシック"/>
        <family val="3"/>
        <charset val="128"/>
      </rPr>
      <t>韓国</t>
    </r>
    <rPh sb="0" eb="2">
      <t>カンコク</t>
    </rPh>
    <phoneticPr fontId="11"/>
  </si>
  <si>
    <r>
      <rPr>
        <sz val="10"/>
        <rFont val="ＭＳ Ｐゴシック"/>
        <family val="3"/>
        <charset val="128"/>
      </rPr>
      <t>台湾</t>
    </r>
    <rPh sb="0" eb="2">
      <t>タイワン</t>
    </rPh>
    <phoneticPr fontId="11"/>
  </si>
  <si>
    <r>
      <rPr>
        <sz val="10"/>
        <rFont val="ＭＳ Ｐゴシック"/>
        <family val="3"/>
        <charset val="128"/>
      </rPr>
      <t>香港</t>
    </r>
    <rPh sb="0" eb="2">
      <t>ホンコン</t>
    </rPh>
    <phoneticPr fontId="11"/>
  </si>
  <si>
    <r>
      <rPr>
        <sz val="10"/>
        <rFont val="ＭＳ Ｐゴシック"/>
        <family val="3"/>
        <charset val="128"/>
      </rPr>
      <t>豪州</t>
    </r>
    <rPh sb="0" eb="2">
      <t>ゴウシュウ</t>
    </rPh>
    <phoneticPr fontId="2"/>
  </si>
  <si>
    <r>
      <rPr>
        <sz val="10"/>
        <rFont val="ＭＳ Ｐゴシック"/>
        <family val="3"/>
        <charset val="128"/>
      </rPr>
      <t>外客計</t>
    </r>
    <rPh sb="0" eb="2">
      <t>ガイキャク</t>
    </rPh>
    <rPh sb="2" eb="3">
      <t>ケイ</t>
    </rPh>
    <phoneticPr fontId="11"/>
  </si>
  <si>
    <r>
      <t>2016</t>
    </r>
    <r>
      <rPr>
        <sz val="10"/>
        <rFont val="ＭＳ Ｐゴシック"/>
        <family val="3"/>
        <charset val="128"/>
      </rPr>
      <t>年度計</t>
    </r>
    <rPh sb="4" eb="5">
      <t>ネン</t>
    </rPh>
    <rPh sb="5" eb="6">
      <t>ド</t>
    </rPh>
    <rPh sb="6" eb="7">
      <t>ケイ</t>
    </rPh>
    <phoneticPr fontId="11"/>
  </si>
  <si>
    <r>
      <rPr>
        <sz val="10"/>
        <rFont val="ＭＳ Ｐゴシック"/>
        <family val="3"/>
        <charset val="128"/>
      </rPr>
      <t>宿泊客数</t>
    </r>
    <rPh sb="0" eb="2">
      <t>シュクハク</t>
    </rPh>
    <rPh sb="2" eb="4">
      <t>キャクスウ</t>
    </rPh>
    <phoneticPr fontId="11"/>
  </si>
  <si>
    <r>
      <rPr>
        <sz val="10"/>
        <rFont val="ＭＳ Ｐゴシック"/>
        <family val="3"/>
        <charset val="128"/>
      </rPr>
      <t>平均宿泊数</t>
    </r>
    <rPh sb="0" eb="2">
      <t>ヘイキン</t>
    </rPh>
    <rPh sb="2" eb="3">
      <t>シュク</t>
    </rPh>
    <rPh sb="3" eb="4">
      <t>ハク</t>
    </rPh>
    <rPh sb="4" eb="5">
      <t>スウ</t>
    </rPh>
    <phoneticPr fontId="2"/>
  </si>
  <si>
    <r>
      <t>2016</t>
    </r>
    <r>
      <rPr>
        <sz val="10"/>
        <rFont val="ＭＳ Ｐゴシック"/>
        <family val="3"/>
        <charset val="128"/>
      </rPr>
      <t>年度下半期</t>
    </r>
    <rPh sb="4" eb="5">
      <t>ネン</t>
    </rPh>
    <rPh sb="5" eb="6">
      <t>ド</t>
    </rPh>
    <rPh sb="6" eb="9">
      <t>シモハンキ</t>
    </rPh>
    <phoneticPr fontId="2"/>
  </si>
  <si>
    <r>
      <rPr>
        <sz val="10"/>
        <rFont val="ＭＳ 明朝"/>
        <family val="1"/>
        <charset val="128"/>
      </rPr>
      <t>平均宿泊数</t>
    </r>
    <rPh sb="0" eb="2">
      <t>ヘイキン</t>
    </rPh>
    <rPh sb="2" eb="3">
      <t>シュク</t>
    </rPh>
    <rPh sb="3" eb="4">
      <t>ハク</t>
    </rPh>
    <rPh sb="4" eb="5">
      <t>スウ</t>
    </rPh>
    <phoneticPr fontId="2"/>
  </si>
  <si>
    <r>
      <rPr>
        <sz val="10"/>
        <color theme="1"/>
        <rFont val="ＭＳ 明朝"/>
        <family val="1"/>
        <charset val="128"/>
      </rPr>
      <t>　　　　　表</t>
    </r>
    <r>
      <rPr>
        <sz val="10"/>
        <color theme="1"/>
        <rFont val="Times New Roman"/>
        <family val="1"/>
      </rPr>
      <t>5-16</t>
    </r>
    <r>
      <rPr>
        <sz val="10"/>
        <color theme="1"/>
        <rFont val="ＭＳ 明朝"/>
        <family val="1"/>
        <charset val="128"/>
      </rPr>
      <t>　　留寿都村、倶知安町等の外客宿泊状況推移　　　　　（人、泊）</t>
    </r>
    <rPh sb="5" eb="6">
      <t>ヒョウ</t>
    </rPh>
    <rPh sb="12" eb="16">
      <t>ルスツムラ</t>
    </rPh>
    <rPh sb="17" eb="20">
      <t>クッチャン</t>
    </rPh>
    <rPh sb="20" eb="21">
      <t>チョウ</t>
    </rPh>
    <rPh sb="21" eb="22">
      <t>トウ</t>
    </rPh>
    <rPh sb="23" eb="25">
      <t>ガイキャク</t>
    </rPh>
    <rPh sb="25" eb="27">
      <t>シュクハク</t>
    </rPh>
    <rPh sb="27" eb="29">
      <t>ジョウキョウ</t>
    </rPh>
    <rPh sb="29" eb="31">
      <t>スイイ</t>
    </rPh>
    <rPh sb="37" eb="38">
      <t>ニン</t>
    </rPh>
    <rPh sb="39" eb="40">
      <t>ハク</t>
    </rPh>
    <phoneticPr fontId="2"/>
  </si>
  <si>
    <r>
      <rPr>
        <sz val="10"/>
        <color theme="1"/>
        <rFont val="ＭＳ 明朝"/>
        <family val="1"/>
        <charset val="128"/>
      </rPr>
      <t>出典：北海道庁「北海道観光入込客数の推移」</t>
    </r>
    <r>
      <rPr>
        <sz val="10"/>
        <color theme="1"/>
        <rFont val="Times New Roman"/>
        <family val="1"/>
      </rPr>
      <t>&lt;http://www.pref.hokkaido.lg.jp/kz/kkd/irikominosuii.htm&gt;</t>
    </r>
    <rPh sb="0" eb="2">
      <t>シュッテン</t>
    </rPh>
    <rPh sb="3" eb="7">
      <t>ホッカイドウチョウ</t>
    </rPh>
    <phoneticPr fontId="2"/>
  </si>
  <si>
    <r>
      <rPr>
        <sz val="10"/>
        <color theme="1"/>
        <rFont val="ＭＳ Ｐゴシック"/>
        <family val="2"/>
        <charset val="128"/>
      </rPr>
      <t>留寿都村</t>
    </r>
    <rPh sb="0" eb="4">
      <t>ルスツムラ</t>
    </rPh>
    <phoneticPr fontId="2"/>
  </si>
  <si>
    <r>
      <rPr>
        <sz val="10"/>
        <color theme="1"/>
        <rFont val="ＭＳ Ｐゴシック"/>
        <family val="2"/>
        <charset val="128"/>
      </rPr>
      <t>倶知安町</t>
    </r>
    <rPh sb="0" eb="3">
      <t>クッチャン</t>
    </rPh>
    <rPh sb="3" eb="4">
      <t>マチ</t>
    </rPh>
    <phoneticPr fontId="2"/>
  </si>
  <si>
    <r>
      <rPr>
        <sz val="8"/>
        <color theme="1"/>
        <rFont val="ＭＳ Ｐゴシック"/>
        <family val="2"/>
        <charset val="128"/>
      </rPr>
      <t>占冠村</t>
    </r>
    <rPh sb="0" eb="3">
      <t>シムカップムラ</t>
    </rPh>
    <phoneticPr fontId="11"/>
  </si>
  <si>
    <r>
      <rPr>
        <sz val="8"/>
        <color theme="1"/>
        <rFont val="ＭＳ Ｐゴシック"/>
        <family val="2"/>
        <charset val="128"/>
      </rPr>
      <t>ニセコ町</t>
    </r>
    <rPh sb="3" eb="4">
      <t>チョウ</t>
    </rPh>
    <phoneticPr fontId="2"/>
  </si>
  <si>
    <r>
      <rPr>
        <sz val="11"/>
        <color theme="1"/>
        <rFont val="ＭＳ 明朝"/>
        <family val="1"/>
        <charset val="128"/>
      </rPr>
      <t>表</t>
    </r>
    <r>
      <rPr>
        <sz val="11"/>
        <color theme="1"/>
        <rFont val="Times New Roman"/>
        <family val="1"/>
      </rPr>
      <t>5-17</t>
    </r>
    <r>
      <rPr>
        <sz val="11"/>
        <color theme="1"/>
        <rFont val="ＭＳ 明朝"/>
        <family val="1"/>
        <charset val="128"/>
      </rPr>
      <t>　アイスランド来訪状況</t>
    </r>
    <rPh sb="0" eb="1">
      <t>ヒョウ</t>
    </rPh>
    <rPh sb="12" eb="14">
      <t>ライホウ</t>
    </rPh>
    <rPh sb="14" eb="16">
      <t>ジョウキョウ</t>
    </rPh>
    <phoneticPr fontId="2"/>
  </si>
  <si>
    <r>
      <rPr>
        <sz val="10"/>
        <color theme="1"/>
        <rFont val="ＭＳ 明朝"/>
        <family val="1"/>
        <charset val="128"/>
      </rPr>
      <t>出典：</t>
    </r>
    <r>
      <rPr>
        <sz val="10"/>
        <color theme="1"/>
        <rFont val="Times New Roman"/>
        <family val="1"/>
      </rPr>
      <t>2016 ANNUAL VISITOR RESEARCH REPORT (FINAL)</t>
    </r>
    <r>
      <rPr>
        <sz val="10"/>
        <color theme="1"/>
        <rFont val="ＭＳ 明朝"/>
        <family val="1"/>
        <charset val="128"/>
      </rPr>
      <t>　</t>
    </r>
    <r>
      <rPr>
        <sz val="10"/>
        <color theme="1"/>
        <rFont val="Times New Roman"/>
        <family val="1"/>
      </rPr>
      <t>*</t>
    </r>
    <r>
      <rPr>
        <sz val="10"/>
        <color theme="1"/>
        <rFont val="ＭＳ 明朝"/>
        <family val="1"/>
        <charset val="128"/>
      </rPr>
      <t>はブランク　</t>
    </r>
    <r>
      <rPr>
        <sz val="10"/>
        <color theme="1"/>
        <rFont val="Times New Roman"/>
        <family val="1"/>
      </rPr>
      <t>&lt;http://files.hawaii.gov/dbedt/visitor/visitor-research/2016-annual-visitor.pdf&gt;</t>
    </r>
    <rPh sb="0" eb="2">
      <t>シュッテン</t>
    </rPh>
    <phoneticPr fontId="2"/>
  </si>
  <si>
    <r>
      <rPr>
        <sz val="11"/>
        <color theme="1"/>
        <rFont val="ＭＳ 明朝"/>
        <family val="1"/>
        <charset val="128"/>
      </rPr>
      <t>表</t>
    </r>
    <r>
      <rPr>
        <sz val="11"/>
        <color theme="1"/>
        <rFont val="Times New Roman"/>
        <family val="1"/>
      </rPr>
      <t>7-1</t>
    </r>
    <r>
      <rPr>
        <sz val="11"/>
        <color theme="1"/>
        <rFont val="ＭＳ 明朝"/>
        <family val="1"/>
        <charset val="128"/>
      </rPr>
      <t>　ラスベガスの住民所得推移　　　　　　ドル</t>
    </r>
    <rPh sb="0" eb="1">
      <t>ヒョウ</t>
    </rPh>
    <rPh sb="11" eb="13">
      <t>ジュウミン</t>
    </rPh>
    <rPh sb="13" eb="15">
      <t>ショトク</t>
    </rPh>
    <rPh sb="15" eb="17">
      <t>スイイ</t>
    </rPh>
    <phoneticPr fontId="2"/>
  </si>
  <si>
    <t>GDP</t>
    <phoneticPr fontId="2"/>
  </si>
  <si>
    <t>Gaming expence</t>
    <phoneticPr fontId="2"/>
  </si>
  <si>
    <t>Gaming Tax</t>
    <phoneticPr fontId="2"/>
  </si>
  <si>
    <t>Tourism Tax</t>
    <phoneticPr fontId="2"/>
  </si>
  <si>
    <r>
      <rPr>
        <sz val="10"/>
        <color theme="1"/>
        <rFont val="ＭＳ Ｐゴシック"/>
        <family val="2"/>
        <charset val="128"/>
      </rPr>
      <t>年</t>
    </r>
    <rPh sb="0" eb="1">
      <t>ネン</t>
    </rPh>
    <phoneticPr fontId="2"/>
  </si>
  <si>
    <r>
      <rPr>
        <sz val="10"/>
        <color theme="1"/>
        <rFont val="ＭＳ Ｐゴシック"/>
        <family val="2"/>
        <charset val="128"/>
      </rPr>
      <t>総旅客消費</t>
    </r>
    <rPh sb="0" eb="1">
      <t>ソウ</t>
    </rPh>
    <rPh sb="1" eb="3">
      <t>リョカク</t>
    </rPh>
    <rPh sb="3" eb="5">
      <t>ショウヒ</t>
    </rPh>
    <phoneticPr fontId="2"/>
  </si>
  <si>
    <r>
      <rPr>
        <sz val="10"/>
        <color theme="1"/>
        <rFont val="ＭＳ Ｐゴシック"/>
        <family val="2"/>
        <charset val="128"/>
      </rPr>
      <t>一人当たり消費</t>
    </r>
    <r>
      <rPr>
        <sz val="10"/>
        <color theme="1"/>
        <rFont val="Times New Roman"/>
        <family val="1"/>
      </rPr>
      <t>($)</t>
    </r>
    <rPh sb="0" eb="2">
      <t>ヒトリ</t>
    </rPh>
    <rPh sb="2" eb="3">
      <t>ア</t>
    </rPh>
    <rPh sb="5" eb="7">
      <t>ショウヒ</t>
    </rPh>
    <phoneticPr fontId="2"/>
  </si>
  <si>
    <r>
      <rPr>
        <sz val="10"/>
        <color theme="1"/>
        <rFont val="ＭＳ Ｐゴシック"/>
        <family val="2"/>
        <charset val="128"/>
      </rPr>
      <t>出典：　</t>
    </r>
    <r>
      <rPr>
        <sz val="10"/>
        <color theme="1"/>
        <rFont val="Times New Roman"/>
        <family val="1"/>
      </rPr>
      <t>MACAO TOURISM DATA &lt;http://dataplus.macaotourism.gov.mo/Publication/Report?=E&gt;</t>
    </r>
    <rPh sb="0" eb="2">
      <t>シュッテン</t>
    </rPh>
    <phoneticPr fontId="2"/>
  </si>
  <si>
    <r>
      <rPr>
        <sz val="10"/>
        <color theme="1"/>
        <rFont val="ＭＳ Ｐゴシック"/>
        <family val="2"/>
        <charset val="128"/>
      </rPr>
      <t>　　　　表</t>
    </r>
    <r>
      <rPr>
        <sz val="10"/>
        <color theme="1"/>
        <rFont val="Times New Roman"/>
        <family val="1"/>
      </rPr>
      <t>7-6</t>
    </r>
    <r>
      <rPr>
        <sz val="10"/>
        <color theme="1"/>
        <rFont val="ＭＳ Ｐゴシック"/>
        <family val="2"/>
        <charset val="128"/>
      </rPr>
      <t>　マカオにおけるゲーム支出額と税収</t>
    </r>
    <r>
      <rPr>
        <sz val="10"/>
        <color theme="1"/>
        <rFont val="Times New Roman"/>
        <family val="1"/>
      </rPr>
      <t xml:space="preserve">                   </t>
    </r>
    <r>
      <rPr>
        <sz val="10"/>
        <color theme="1"/>
        <rFont val="ＭＳ Ｐゴシック"/>
        <family val="2"/>
        <charset val="128"/>
      </rPr>
      <t>百万ドル</t>
    </r>
    <rPh sb="4" eb="5">
      <t>ヒョウ</t>
    </rPh>
    <rPh sb="19" eb="22">
      <t>シシュツガク</t>
    </rPh>
    <rPh sb="23" eb="25">
      <t>ゼイシュウ</t>
    </rPh>
    <rPh sb="44" eb="46">
      <t>ヒャクマン</t>
    </rPh>
    <phoneticPr fontId="2"/>
  </si>
  <si>
    <r>
      <rPr>
        <sz val="11"/>
        <color theme="1"/>
        <rFont val="ＭＳ Ｐゴシック"/>
        <family val="2"/>
        <charset val="128"/>
      </rPr>
      <t>仏</t>
    </r>
    <rPh sb="0" eb="1">
      <t>フツ</t>
    </rPh>
    <phoneticPr fontId="2"/>
  </si>
  <si>
    <r>
      <rPr>
        <sz val="11"/>
        <color theme="1"/>
        <rFont val="ＭＳ Ｐゴシック"/>
        <family val="2"/>
        <charset val="128"/>
      </rPr>
      <t>独</t>
    </r>
    <rPh sb="0" eb="1">
      <t>ドク</t>
    </rPh>
    <phoneticPr fontId="2"/>
  </si>
  <si>
    <r>
      <rPr>
        <sz val="11"/>
        <color theme="1"/>
        <rFont val="ＭＳ Ｐゴシック"/>
        <family val="2"/>
        <charset val="128"/>
      </rPr>
      <t>伊</t>
    </r>
    <rPh sb="0" eb="1">
      <t>イ</t>
    </rPh>
    <phoneticPr fontId="2"/>
  </si>
  <si>
    <r>
      <rPr>
        <sz val="11"/>
        <color theme="1"/>
        <rFont val="ＭＳ Ｐゴシック"/>
        <family val="2"/>
        <charset val="128"/>
      </rPr>
      <t>英</t>
    </r>
    <rPh sb="0" eb="1">
      <t>エイ</t>
    </rPh>
    <phoneticPr fontId="2"/>
  </si>
  <si>
    <r>
      <rPr>
        <sz val="11"/>
        <color theme="1"/>
        <rFont val="ＭＳ Ｐゴシック"/>
        <family val="2"/>
        <charset val="128"/>
      </rPr>
      <t>米</t>
    </r>
    <rPh sb="0" eb="1">
      <t>ベイ</t>
    </rPh>
    <phoneticPr fontId="2"/>
  </si>
  <si>
    <r>
      <rPr>
        <sz val="11"/>
        <color theme="1"/>
        <rFont val="ＭＳ Ｐゴシック"/>
        <family val="2"/>
        <charset val="128"/>
      </rPr>
      <t>豪</t>
    </r>
    <rPh sb="0" eb="1">
      <t>ゴウ</t>
    </rPh>
    <phoneticPr fontId="2"/>
  </si>
  <si>
    <r>
      <rPr>
        <sz val="11"/>
        <color theme="1"/>
        <rFont val="ＭＳ Ｐゴシック"/>
        <family val="2"/>
        <charset val="128"/>
      </rPr>
      <t>日本</t>
    </r>
    <rPh sb="0" eb="2">
      <t>ニホン</t>
    </rPh>
    <phoneticPr fontId="2"/>
  </si>
  <si>
    <r>
      <rPr>
        <sz val="11"/>
        <color theme="1"/>
        <rFont val="ＭＳ Ｐゴシック"/>
        <family val="2"/>
        <charset val="128"/>
      </rPr>
      <t>出典　</t>
    </r>
    <r>
      <rPr>
        <sz val="9"/>
        <color theme="1"/>
        <rFont val="Times New Roman"/>
        <family val="1"/>
      </rPr>
      <t>ANNUAL REPORT ON TOURISM STATISTICS 2015</t>
    </r>
    <r>
      <rPr>
        <sz val="9"/>
        <color theme="1"/>
        <rFont val="ＭＳ Ｐゴシック"/>
        <family val="3"/>
        <charset val="128"/>
      </rPr>
      <t>　</t>
    </r>
    <r>
      <rPr>
        <sz val="9"/>
        <color theme="1"/>
        <rFont val="Times New Roman"/>
        <family val="1"/>
      </rPr>
      <t>pp52-53</t>
    </r>
    <rPh sb="0" eb="2">
      <t>シュッテン</t>
    </rPh>
    <phoneticPr fontId="2"/>
  </si>
  <si>
    <r>
      <rPr>
        <sz val="11"/>
        <color theme="1"/>
        <rFont val="ＭＳ Ｐゴシック"/>
        <family val="2"/>
        <charset val="128"/>
      </rPr>
      <t>インド</t>
    </r>
    <phoneticPr fontId="2"/>
  </si>
  <si>
    <t>&lt;https://www.stb.gov.sg/statistics-and-market-insights/marketstatistics/stb%20arts%202015.pdf&gt;</t>
    <phoneticPr fontId="2"/>
  </si>
  <si>
    <r>
      <rPr>
        <sz val="11"/>
        <color theme="1"/>
        <rFont val="ＭＳ Ｐゴシック"/>
        <family val="2"/>
        <charset val="128"/>
      </rPr>
      <t>表</t>
    </r>
    <r>
      <rPr>
        <sz val="11"/>
        <color theme="1"/>
        <rFont val="Times New Roman"/>
        <family val="1"/>
      </rPr>
      <t>7-7</t>
    </r>
    <r>
      <rPr>
        <sz val="11"/>
        <color theme="1"/>
        <rFont val="ＭＳ Ｐゴシック"/>
        <family val="2"/>
        <charset val="128"/>
      </rPr>
      <t>　</t>
    </r>
    <r>
      <rPr>
        <sz val="11"/>
        <color theme="1"/>
        <rFont val="Times New Roman"/>
        <family val="1"/>
      </rPr>
      <t>2015</t>
    </r>
    <r>
      <rPr>
        <sz val="11"/>
        <color theme="1"/>
        <rFont val="ＭＳ Ｐゴシック"/>
        <family val="2"/>
        <charset val="128"/>
      </rPr>
      <t>年シンガポール旅行客の</t>
    </r>
    <r>
      <rPr>
        <sz val="11"/>
        <color theme="1"/>
        <rFont val="Times New Roman"/>
        <family val="1"/>
      </rPr>
      <t>IR</t>
    </r>
    <r>
      <rPr>
        <sz val="11"/>
        <color theme="1"/>
        <rFont val="ＭＳ Ｐゴシック"/>
        <family val="2"/>
        <charset val="128"/>
      </rPr>
      <t>訪問率（％）</t>
    </r>
    <rPh sb="0" eb="1">
      <t>ヒョウ</t>
    </rPh>
    <rPh sb="9" eb="10">
      <t>ネン</t>
    </rPh>
    <rPh sb="16" eb="19">
      <t>リョコウキャク</t>
    </rPh>
    <rPh sb="22" eb="24">
      <t>ホウモン</t>
    </rPh>
    <rPh sb="24" eb="25">
      <t>リツ</t>
    </rPh>
    <phoneticPr fontId="2"/>
  </si>
  <si>
    <r>
      <rPr>
        <sz val="10"/>
        <rFont val="ＭＳ 明朝"/>
        <family val="1"/>
        <charset val="128"/>
      </rPr>
      <t>国</t>
    </r>
    <rPh sb="0" eb="1">
      <t>クニ</t>
    </rPh>
    <phoneticPr fontId="2"/>
  </si>
  <si>
    <r>
      <rPr>
        <sz val="10"/>
        <color theme="1" tint="4.9989318521683403E-2"/>
        <rFont val="ＭＳ 明朝"/>
        <family val="1"/>
        <charset val="128"/>
      </rPr>
      <t>国外宿泊旅行</t>
    </r>
    <rPh sb="0" eb="2">
      <t>コクガイ</t>
    </rPh>
    <rPh sb="2" eb="4">
      <t>シュクハク</t>
    </rPh>
    <rPh sb="4" eb="6">
      <t>リョコウ</t>
    </rPh>
    <phoneticPr fontId="2"/>
  </si>
  <si>
    <r>
      <rPr>
        <sz val="11"/>
        <color theme="1"/>
        <rFont val="ＭＳ 明朝"/>
        <family val="1"/>
        <charset val="128"/>
      </rPr>
      <t>国内宿泊旅行</t>
    </r>
    <rPh sb="0" eb="2">
      <t>コクナイ</t>
    </rPh>
    <rPh sb="2" eb="4">
      <t>シュクハク</t>
    </rPh>
    <rPh sb="4" eb="6">
      <t>リョコウ</t>
    </rPh>
    <phoneticPr fontId="2"/>
  </si>
  <si>
    <r>
      <rPr>
        <sz val="11"/>
        <color theme="1"/>
        <rFont val="ＭＳ 明朝"/>
        <family val="1"/>
        <charset val="128"/>
      </rPr>
      <t>うち交通</t>
    </r>
    <rPh sb="2" eb="4">
      <t>コウツウ</t>
    </rPh>
    <phoneticPr fontId="2"/>
  </si>
  <si>
    <r>
      <rPr>
        <sz val="11"/>
        <color theme="1"/>
        <rFont val="ＭＳ 明朝"/>
        <family val="1"/>
        <charset val="128"/>
      </rPr>
      <t>うち宿泊</t>
    </r>
    <rPh sb="2" eb="4">
      <t>シュクハク</t>
    </rPh>
    <phoneticPr fontId="2"/>
  </si>
  <si>
    <r>
      <rPr>
        <sz val="10"/>
        <color theme="1" tint="4.9989318521683403E-2"/>
        <rFont val="ＭＳ 明朝"/>
        <family val="1"/>
        <charset val="128"/>
      </rPr>
      <t>フランス</t>
    </r>
  </si>
  <si>
    <r>
      <rPr>
        <sz val="10"/>
        <rFont val="ＭＳ 明朝"/>
        <family val="1"/>
        <charset val="128"/>
      </rPr>
      <t>オランダ</t>
    </r>
  </si>
  <si>
    <r>
      <rPr>
        <sz val="10"/>
        <rFont val="ＭＳ 明朝"/>
        <family val="1"/>
        <charset val="128"/>
      </rPr>
      <t>キプロス</t>
    </r>
  </si>
  <si>
    <r>
      <rPr>
        <sz val="10"/>
        <rFont val="ＭＳ 明朝"/>
        <family val="1"/>
        <charset val="128"/>
      </rPr>
      <t>イタリア</t>
    </r>
  </si>
  <si>
    <r>
      <rPr>
        <sz val="10"/>
        <rFont val="ＭＳ 明朝"/>
        <family val="1"/>
        <charset val="128"/>
      </rPr>
      <t>オーストリア</t>
    </r>
  </si>
  <si>
    <r>
      <rPr>
        <sz val="10"/>
        <rFont val="ＭＳ 明朝"/>
        <family val="1"/>
        <charset val="128"/>
      </rPr>
      <t>ギリシャ</t>
    </r>
  </si>
  <si>
    <r>
      <rPr>
        <sz val="10"/>
        <rFont val="ＭＳ 明朝"/>
        <family val="1"/>
        <charset val="128"/>
      </rPr>
      <t>スイス</t>
    </r>
  </si>
  <si>
    <r>
      <rPr>
        <sz val="10"/>
        <rFont val="ＭＳ 明朝"/>
        <family val="1"/>
        <charset val="128"/>
      </rPr>
      <t>ポルトガル</t>
    </r>
  </si>
  <si>
    <r>
      <rPr>
        <sz val="10"/>
        <rFont val="ＭＳ 明朝"/>
        <family val="1"/>
        <charset val="128"/>
      </rPr>
      <t>フィンランド</t>
    </r>
  </si>
  <si>
    <r>
      <rPr>
        <sz val="10"/>
        <rFont val="ＭＳ 明朝"/>
        <family val="1"/>
        <charset val="128"/>
      </rPr>
      <t>ポーランド</t>
    </r>
  </si>
  <si>
    <r>
      <rPr>
        <sz val="10"/>
        <rFont val="ＭＳ 明朝"/>
        <family val="1"/>
        <charset val="128"/>
      </rPr>
      <t>アイルランド</t>
    </r>
  </si>
  <si>
    <r>
      <rPr>
        <sz val="10"/>
        <rFont val="ＭＳ 明朝"/>
        <family val="1"/>
        <charset val="128"/>
      </rPr>
      <t>スロバキア</t>
    </r>
  </si>
  <si>
    <r>
      <rPr>
        <sz val="10"/>
        <rFont val="ＭＳ 明朝"/>
        <family val="1"/>
        <charset val="128"/>
      </rPr>
      <t>ドイツ</t>
    </r>
  </si>
  <si>
    <r>
      <rPr>
        <sz val="10"/>
        <rFont val="ＭＳ 明朝"/>
        <family val="1"/>
        <charset val="128"/>
      </rPr>
      <t>エストニア</t>
    </r>
  </si>
  <si>
    <r>
      <rPr>
        <sz val="10"/>
        <rFont val="ＭＳ 明朝"/>
        <family val="1"/>
        <charset val="128"/>
      </rPr>
      <t>マルタ</t>
    </r>
  </si>
  <si>
    <r>
      <rPr>
        <sz val="10"/>
        <rFont val="ＭＳ 明朝"/>
        <family val="1"/>
        <charset val="128"/>
      </rPr>
      <t>リトアニア</t>
    </r>
  </si>
  <si>
    <r>
      <rPr>
        <sz val="10"/>
        <rFont val="ＭＳ 明朝"/>
        <family val="1"/>
        <charset val="128"/>
      </rPr>
      <t>ルクセンブルク</t>
    </r>
  </si>
  <si>
    <r>
      <rPr>
        <sz val="10"/>
        <rFont val="ＭＳ 明朝"/>
        <family val="1"/>
        <charset val="128"/>
      </rPr>
      <t>クロアチア</t>
    </r>
  </si>
  <si>
    <r>
      <rPr>
        <sz val="10"/>
        <rFont val="ＭＳ 明朝"/>
        <family val="1"/>
        <charset val="128"/>
      </rPr>
      <t>チェコ共和国</t>
    </r>
  </si>
  <si>
    <r>
      <rPr>
        <sz val="10"/>
        <rFont val="ＭＳ 明朝"/>
        <family val="1"/>
        <charset val="128"/>
      </rPr>
      <t>デンマーク</t>
    </r>
  </si>
  <si>
    <r>
      <rPr>
        <sz val="10"/>
        <rFont val="ＭＳ 明朝"/>
        <family val="1"/>
        <charset val="128"/>
      </rPr>
      <t>ルーマニア</t>
    </r>
  </si>
  <si>
    <r>
      <rPr>
        <sz val="10"/>
        <rFont val="ＭＳ 明朝"/>
        <family val="1"/>
        <charset val="128"/>
      </rPr>
      <t>ラトビア</t>
    </r>
  </si>
  <si>
    <r>
      <rPr>
        <sz val="10"/>
        <rFont val="ＭＳ 明朝"/>
        <family val="1"/>
        <charset val="128"/>
      </rPr>
      <t>ベルギー</t>
    </r>
  </si>
  <si>
    <r>
      <rPr>
        <sz val="10"/>
        <rFont val="ＭＳ 明朝"/>
        <family val="1"/>
        <charset val="128"/>
      </rPr>
      <t>ハンガリー</t>
    </r>
  </si>
  <si>
    <r>
      <rPr>
        <sz val="10"/>
        <rFont val="ＭＳ 明朝"/>
        <family val="1"/>
        <charset val="128"/>
      </rPr>
      <t>スペイン</t>
    </r>
  </si>
  <si>
    <r>
      <rPr>
        <sz val="10"/>
        <rFont val="ＭＳ 明朝"/>
        <family val="1"/>
        <charset val="128"/>
      </rPr>
      <t>ブルガリア</t>
    </r>
  </si>
  <si>
    <r>
      <rPr>
        <sz val="10"/>
        <rFont val="ＭＳ 明朝"/>
        <family val="1"/>
        <charset val="128"/>
      </rPr>
      <t>スロベニア</t>
    </r>
  </si>
  <si>
    <r>
      <t>EU</t>
    </r>
    <r>
      <rPr>
        <sz val="10"/>
        <rFont val="ＭＳ 明朝"/>
        <family val="1"/>
        <charset val="128"/>
      </rPr>
      <t>（</t>
    </r>
    <r>
      <rPr>
        <sz val="10"/>
        <rFont val="Times New Roman"/>
        <family val="1"/>
      </rPr>
      <t>28</t>
    </r>
    <r>
      <rPr>
        <sz val="10"/>
        <rFont val="ＭＳ 明朝"/>
        <family val="1"/>
        <charset val="128"/>
      </rPr>
      <t>カ国）平均</t>
    </r>
  </si>
  <si>
    <r>
      <rPr>
        <sz val="10"/>
        <rFont val="ＭＳ 明朝"/>
        <family val="1"/>
        <charset val="128"/>
      </rPr>
      <t>イギリス（</t>
    </r>
    <r>
      <rPr>
        <sz val="10"/>
        <rFont val="Times New Roman"/>
        <family val="1"/>
      </rPr>
      <t>2013</t>
    </r>
    <r>
      <rPr>
        <sz val="10"/>
        <rFont val="ＭＳ 明朝"/>
        <family val="1"/>
        <charset val="128"/>
      </rPr>
      <t>年）</t>
    </r>
  </si>
  <si>
    <r>
      <rPr>
        <sz val="11"/>
        <color theme="1"/>
        <rFont val="ＭＳ 明朝"/>
        <family val="1"/>
        <charset val="128"/>
      </rPr>
      <t>出典</t>
    </r>
    <r>
      <rPr>
        <sz val="11"/>
        <color theme="1"/>
        <rFont val="Times New Roman"/>
        <family val="1"/>
      </rPr>
      <t>:</t>
    </r>
    <r>
      <rPr>
        <sz val="11"/>
        <color theme="1"/>
        <rFont val="ＭＳ 明朝"/>
        <family val="1"/>
        <charset val="128"/>
      </rPr>
      <t>　</t>
    </r>
    <r>
      <rPr>
        <sz val="11"/>
        <color theme="1"/>
        <rFont val="Times New Roman"/>
        <family val="1"/>
      </rPr>
      <t>Eurostat Data Explore Expenditure &lt;http://appsso.eurostat.ec.europa.eu/nui/show.do?dataset=tour_dem_extot&amp;lang=en&gt;</t>
    </r>
    <rPh sb="0" eb="2">
      <t>シュッテン</t>
    </rPh>
    <phoneticPr fontId="2"/>
  </si>
  <si>
    <r>
      <rPr>
        <sz val="10"/>
        <color theme="1" tint="4.9989318521683403E-2"/>
        <rFont val="ＭＳ 明朝"/>
        <family val="1"/>
        <charset val="128"/>
      </rPr>
      <t>　表8-1　</t>
    </r>
    <r>
      <rPr>
        <sz val="10"/>
        <color theme="1" tint="4.9989318521683403E-2"/>
        <rFont val="Times New Roman"/>
        <family val="1"/>
      </rPr>
      <t>2014</t>
    </r>
    <r>
      <rPr>
        <sz val="10"/>
        <color theme="1" tint="4.9989318521683403E-2"/>
        <rFont val="ＭＳ 明朝"/>
        <family val="1"/>
        <charset val="128"/>
      </rPr>
      <t>年　欧州各地居住者一トリップ当たりの旅行支出状況</t>
    </r>
    <r>
      <rPr>
        <sz val="10"/>
        <color theme="1" tint="4.9989318521683403E-2"/>
        <rFont val="Times New Roman"/>
        <family val="1"/>
      </rPr>
      <t xml:space="preserve">          </t>
    </r>
    <r>
      <rPr>
        <sz val="10"/>
        <color theme="1" tint="4.9989318521683403E-2"/>
        <rFont val="ＭＳ 明朝"/>
        <family val="1"/>
        <charset val="128"/>
      </rPr>
      <t>ユーロ</t>
    </r>
    <rPh sb="1" eb="2">
      <t>ヒョウ</t>
    </rPh>
    <rPh sb="10" eb="11">
      <t>ネン</t>
    </rPh>
    <rPh sb="12" eb="14">
      <t>オウシュウ</t>
    </rPh>
    <rPh sb="14" eb="16">
      <t>カクチ</t>
    </rPh>
    <rPh sb="16" eb="19">
      <t>キョジュウシャ</t>
    </rPh>
    <rPh sb="19" eb="20">
      <t>イチ</t>
    </rPh>
    <rPh sb="24" eb="25">
      <t>ア</t>
    </rPh>
    <rPh sb="28" eb="30">
      <t>リョコウ</t>
    </rPh>
    <rPh sb="30" eb="32">
      <t>シシュツ</t>
    </rPh>
    <rPh sb="32" eb="34">
      <t>ジョウキョウ</t>
    </rPh>
    <phoneticPr fontId="2"/>
  </si>
  <si>
    <r>
      <rPr>
        <sz val="11"/>
        <color theme="1"/>
        <rFont val="ＭＳ 明朝"/>
        <family val="1"/>
        <charset val="128"/>
      </rPr>
      <t>項目</t>
    </r>
    <rPh sb="0" eb="2">
      <t>コウモク</t>
    </rPh>
    <phoneticPr fontId="2"/>
  </si>
  <si>
    <r>
      <rPr>
        <sz val="11"/>
        <color theme="1"/>
        <rFont val="ＭＳ 明朝"/>
        <family val="1"/>
        <charset val="128"/>
      </rPr>
      <t>国外</t>
    </r>
    <rPh sb="0" eb="2">
      <t>コクガイ</t>
    </rPh>
    <phoneticPr fontId="2"/>
  </si>
  <si>
    <r>
      <rPr>
        <sz val="11"/>
        <color theme="1"/>
        <rFont val="ＭＳ 明朝"/>
        <family val="1"/>
        <charset val="128"/>
      </rPr>
      <t>国名</t>
    </r>
    <rPh sb="0" eb="2">
      <t>コクメイ</t>
    </rPh>
    <phoneticPr fontId="2"/>
  </si>
  <si>
    <r>
      <rPr>
        <sz val="11"/>
        <color theme="1"/>
        <rFont val="ＭＳ 明朝"/>
        <family val="1"/>
        <charset val="128"/>
      </rPr>
      <t>単位</t>
    </r>
    <rPh sb="0" eb="2">
      <t>タンイ</t>
    </rPh>
    <phoneticPr fontId="2"/>
  </si>
  <si>
    <r>
      <rPr>
        <sz val="11"/>
        <color theme="1"/>
        <rFont val="ＭＳ 明朝"/>
        <family val="1"/>
        <charset val="128"/>
      </rPr>
      <t>仏国</t>
    </r>
    <rPh sb="0" eb="1">
      <t>フツ</t>
    </rPh>
    <rPh sb="1" eb="2">
      <t>コク</t>
    </rPh>
    <phoneticPr fontId="2"/>
  </si>
  <si>
    <r>
      <rPr>
        <sz val="11"/>
        <color theme="1"/>
        <rFont val="ＭＳ 明朝"/>
        <family val="1"/>
        <charset val="128"/>
      </rPr>
      <t>千人</t>
    </r>
    <rPh sb="0" eb="2">
      <t>センニン</t>
    </rPh>
    <phoneticPr fontId="2"/>
  </si>
  <si>
    <r>
      <rPr>
        <sz val="11"/>
        <color theme="1"/>
        <rFont val="ＭＳ 明朝"/>
        <family val="1"/>
        <charset val="128"/>
      </rPr>
      <t>千泊</t>
    </r>
    <rPh sb="0" eb="2">
      <t>センハク</t>
    </rPh>
    <phoneticPr fontId="2"/>
  </si>
  <si>
    <r>
      <rPr>
        <sz val="11"/>
        <color theme="1"/>
        <rFont val="ＭＳ 明朝"/>
        <family val="1"/>
        <charset val="128"/>
      </rPr>
      <t>泊</t>
    </r>
    <rPh sb="0" eb="1">
      <t>ハク</t>
    </rPh>
    <phoneticPr fontId="2"/>
  </si>
  <si>
    <r>
      <rPr>
        <sz val="11"/>
        <color theme="1"/>
        <rFont val="ＭＳ 明朝"/>
        <family val="1"/>
        <charset val="128"/>
      </rPr>
      <t>ユーロ</t>
    </r>
  </si>
  <si>
    <r>
      <rPr>
        <sz val="11"/>
        <color theme="1"/>
        <rFont val="ＭＳ 明朝"/>
        <family val="1"/>
        <charset val="128"/>
      </rPr>
      <t>千人（国連）</t>
    </r>
    <rPh sb="0" eb="2">
      <t>センニン</t>
    </rPh>
    <rPh sb="3" eb="5">
      <t>コクレン</t>
    </rPh>
    <phoneticPr fontId="2"/>
  </si>
  <si>
    <r>
      <rPr>
        <sz val="11"/>
        <color theme="1"/>
        <rFont val="ＭＳ 明朝"/>
        <family val="1"/>
        <charset val="128"/>
      </rPr>
      <t>トリップ</t>
    </r>
  </si>
  <si>
    <r>
      <rPr>
        <sz val="11"/>
        <color theme="1"/>
        <rFont val="ＭＳ 明朝"/>
        <family val="1"/>
        <charset val="128"/>
      </rPr>
      <t>独国</t>
    </r>
    <rPh sb="0" eb="1">
      <t>ドク</t>
    </rPh>
    <rPh sb="1" eb="2">
      <t>コク</t>
    </rPh>
    <phoneticPr fontId="2"/>
  </si>
  <si>
    <r>
      <rPr>
        <sz val="11"/>
        <color theme="1"/>
        <rFont val="ＭＳ 明朝"/>
        <family val="1"/>
        <charset val="128"/>
      </rPr>
      <t>百万ユーロ</t>
    </r>
    <rPh sb="0" eb="2">
      <t>ヒャクマン</t>
    </rPh>
    <phoneticPr fontId="2"/>
  </si>
  <si>
    <r>
      <rPr>
        <sz val="11"/>
        <color theme="1"/>
        <rFont val="ＭＳ 明朝"/>
        <family val="1"/>
        <charset val="128"/>
      </rPr>
      <t>表</t>
    </r>
    <r>
      <rPr>
        <sz val="11"/>
        <color theme="1"/>
        <rFont val="Times New Roman"/>
        <family val="1"/>
      </rPr>
      <t xml:space="preserve">8-2 </t>
    </r>
    <r>
      <rPr>
        <sz val="11"/>
        <color theme="1"/>
        <rFont val="ＭＳ 明朝"/>
        <family val="1"/>
        <charset val="128"/>
      </rPr>
      <t>　　</t>
    </r>
    <r>
      <rPr>
        <sz val="11"/>
        <color theme="1"/>
        <rFont val="Times New Roman"/>
        <family val="1"/>
      </rPr>
      <t>2014</t>
    </r>
    <r>
      <rPr>
        <sz val="11"/>
        <color theme="1"/>
        <rFont val="ＭＳ 明朝"/>
        <family val="1"/>
        <charset val="128"/>
      </rPr>
      <t>年欧州各地居住者の国外宿泊旅行状況</t>
    </r>
    <rPh sb="0" eb="1">
      <t>ヒョウ</t>
    </rPh>
    <rPh sb="11" eb="12">
      <t>ネン</t>
    </rPh>
    <rPh sb="12" eb="14">
      <t>オウシュウ</t>
    </rPh>
    <rPh sb="14" eb="16">
      <t>カクチ</t>
    </rPh>
    <rPh sb="16" eb="19">
      <t>キョジュウシャ</t>
    </rPh>
    <rPh sb="20" eb="22">
      <t>コクガイ</t>
    </rPh>
    <rPh sb="22" eb="24">
      <t>シュクハク</t>
    </rPh>
    <rPh sb="24" eb="26">
      <t>リョコウ</t>
    </rPh>
    <rPh sb="26" eb="28">
      <t>ジョウキョウ</t>
    </rPh>
    <phoneticPr fontId="2"/>
  </si>
  <si>
    <r>
      <rPr>
        <sz val="11"/>
        <color theme="1"/>
        <rFont val="ＭＳ 明朝"/>
        <family val="1"/>
        <charset val="128"/>
      </rPr>
      <t>宿泊数</t>
    </r>
    <r>
      <rPr>
        <sz val="11"/>
        <color theme="1"/>
        <rFont val="Times New Roman"/>
        <family val="1"/>
      </rPr>
      <t>B</t>
    </r>
    <rPh sb="0" eb="2">
      <t>シュクハク</t>
    </rPh>
    <rPh sb="2" eb="3">
      <t>スウ</t>
    </rPh>
    <phoneticPr fontId="2"/>
  </si>
  <si>
    <r>
      <rPr>
        <sz val="11"/>
        <color theme="1"/>
        <rFont val="ＭＳ 明朝"/>
        <family val="1"/>
        <charset val="128"/>
      </rPr>
      <t>支出額</t>
    </r>
    <r>
      <rPr>
        <sz val="11"/>
        <color theme="1"/>
        <rFont val="Times New Roman"/>
        <family val="1"/>
      </rPr>
      <t>C</t>
    </r>
    <rPh sb="0" eb="3">
      <t>シシュツガク</t>
    </rPh>
    <phoneticPr fontId="2"/>
  </si>
  <si>
    <r>
      <rPr>
        <sz val="11"/>
        <color theme="1"/>
        <rFont val="ＭＳ 明朝"/>
        <family val="1"/>
        <charset val="128"/>
      </rPr>
      <t>トリップ当宿泊数</t>
    </r>
    <r>
      <rPr>
        <sz val="11"/>
        <color theme="1"/>
        <rFont val="Times New Roman"/>
        <family val="1"/>
      </rPr>
      <t>B/A</t>
    </r>
    <rPh sb="4" eb="5">
      <t>トウ</t>
    </rPh>
    <rPh sb="5" eb="7">
      <t>シュクハク</t>
    </rPh>
    <rPh sb="7" eb="8">
      <t>スウ</t>
    </rPh>
    <phoneticPr fontId="2"/>
  </si>
  <si>
    <r>
      <rPr>
        <sz val="11"/>
        <color theme="1"/>
        <rFont val="ＭＳ 明朝"/>
        <family val="1"/>
        <charset val="128"/>
      </rPr>
      <t>宿泊当支出</t>
    </r>
    <r>
      <rPr>
        <sz val="11"/>
        <color theme="1"/>
        <rFont val="Times New Roman"/>
        <family val="1"/>
      </rPr>
      <t>C/B</t>
    </r>
    <rPh sb="0" eb="2">
      <t>シュクハク</t>
    </rPh>
    <rPh sb="2" eb="3">
      <t>ア</t>
    </rPh>
    <rPh sb="3" eb="5">
      <t>シシュツ</t>
    </rPh>
    <phoneticPr fontId="2"/>
  </si>
  <si>
    <r>
      <rPr>
        <sz val="11"/>
        <color theme="1"/>
        <rFont val="ＭＳ 明朝"/>
        <family val="1"/>
        <charset val="128"/>
      </rPr>
      <t>トリップ当支出</t>
    </r>
    <r>
      <rPr>
        <sz val="11"/>
        <color theme="1"/>
        <rFont val="Times New Roman"/>
        <family val="1"/>
      </rPr>
      <t>C/A</t>
    </r>
    <rPh sb="4" eb="5">
      <t>ア</t>
    </rPh>
    <rPh sb="5" eb="7">
      <t>シシュツ</t>
    </rPh>
    <phoneticPr fontId="2"/>
  </si>
  <si>
    <r>
      <rPr>
        <sz val="11"/>
        <color theme="1"/>
        <rFont val="ＭＳ 明朝"/>
        <family val="1"/>
        <charset val="128"/>
      </rPr>
      <t>人口　</t>
    </r>
    <r>
      <rPr>
        <sz val="11"/>
        <color theme="1"/>
        <rFont val="Times New Roman"/>
        <family val="1"/>
      </rPr>
      <t>D</t>
    </r>
    <rPh sb="0" eb="2">
      <t>ジンコウ</t>
    </rPh>
    <phoneticPr fontId="2"/>
  </si>
  <si>
    <r>
      <rPr>
        <sz val="11"/>
        <color theme="1"/>
        <rFont val="ＭＳ 明朝"/>
        <family val="1"/>
        <charset val="128"/>
      </rPr>
      <t>トリップ</t>
    </r>
    <r>
      <rPr>
        <sz val="11"/>
        <color theme="1"/>
        <rFont val="Times New Roman"/>
        <family val="1"/>
      </rPr>
      <t>A</t>
    </r>
    <phoneticPr fontId="2"/>
  </si>
  <si>
    <r>
      <rPr>
        <sz val="11"/>
        <color theme="1"/>
        <rFont val="ＭＳ 明朝"/>
        <family val="1"/>
        <charset val="128"/>
      </rPr>
      <t>アイルランド</t>
    </r>
    <phoneticPr fontId="2"/>
  </si>
  <si>
    <t>*</t>
    <phoneticPr fontId="2"/>
  </si>
  <si>
    <t>*</t>
    <phoneticPr fontId="2"/>
  </si>
  <si>
    <r>
      <rPr>
        <sz val="10"/>
        <color theme="1"/>
        <rFont val="ＭＳ Ｐゴシック"/>
        <family val="2"/>
        <charset val="128"/>
      </rPr>
      <t>出典</t>
    </r>
    <r>
      <rPr>
        <sz val="10"/>
        <color theme="1"/>
        <rFont val="Times New Roman"/>
        <family val="1"/>
      </rPr>
      <t>:</t>
    </r>
    <r>
      <rPr>
        <sz val="10"/>
        <color theme="1"/>
        <rFont val="ＭＳ Ｐゴシック"/>
        <family val="2"/>
        <charset val="128"/>
      </rPr>
      <t>　沖縄県『平成</t>
    </r>
    <r>
      <rPr>
        <sz val="10"/>
        <color theme="1"/>
        <rFont val="Times New Roman"/>
        <family val="1"/>
      </rPr>
      <t>28</t>
    </r>
    <r>
      <rPr>
        <sz val="10"/>
        <color theme="1"/>
        <rFont val="ＭＳ Ｐゴシック"/>
        <family val="2"/>
        <charset val="128"/>
      </rPr>
      <t>年度外国人観光客実態調査概要報告』　　*はデータなし</t>
    </r>
    <rPh sb="0" eb="2">
      <t>シュッテン</t>
    </rPh>
    <rPh sb="4" eb="7">
      <t>オキナワケン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</si>
</sst>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 &quot;¥&quot;* #,##0.00_ ;_ &quot;¥&quot;* \-#,##0.00_ ;_ &quot;¥&quot;* &quot;-&quot;??_ ;_ @_ "/>
    <numFmt numFmtId="176" formatCode="0.0"/>
    <numFmt numFmtId="177" formatCode="0.000"/>
    <numFmt numFmtId="178" formatCode="#,##0.0"/>
    <numFmt numFmtId="179" formatCode="0.0%"/>
    <numFmt numFmtId="180" formatCode="#,##0_ "/>
    <numFmt numFmtId="181" formatCode="#,##0;&quot;△&quot;#,##0"/>
    <numFmt numFmtId="182" formatCode="#,##0_ ;[Red]\-#,##0\ "/>
    <numFmt numFmtId="183" formatCode="#,##0.0;[Red]\-#,##0.0"/>
    <numFmt numFmtId="184" formatCode="#,##0.000;[Red]\-#,##0.000"/>
    <numFmt numFmtId="185" formatCode="#,##0.0_);[Red]\(#,##0.0\)"/>
    <numFmt numFmtId="186" formatCode="#,##0_);[Red]\(#,##0\)"/>
    <numFmt numFmtId="187" formatCode="#,##0;\-#,##0;&quot;&quot;"/>
    <numFmt numFmtId="188" formatCode="#,##0.0;\-#,##0.0;&quot;&quot;"/>
  </numFmts>
  <fonts count="8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rgb="FF333333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sz val="9"/>
      <name val="ＭＳ Ｐゴシック"/>
      <family val="3"/>
      <charset val="128"/>
    </font>
    <font>
      <sz val="10.5"/>
      <color rgb="FF545454"/>
      <name val="ＭＳ 明朝"/>
      <family val="1"/>
      <charset val="128"/>
    </font>
    <font>
      <u/>
      <sz val="10"/>
      <color theme="10"/>
      <name val="Arial"/>
      <family val="2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2"/>
      <scheme val="minor"/>
    </font>
    <font>
      <sz val="8"/>
      <name val="Arial"/>
      <family val="2"/>
    </font>
    <font>
      <sz val="10.5"/>
      <name val="Century"/>
      <family val="1"/>
    </font>
    <font>
      <sz val="11"/>
      <name val="明朝"/>
      <family val="3"/>
      <charset val="128"/>
    </font>
    <font>
      <sz val="11"/>
      <color indexed="53"/>
      <name val="明朝"/>
      <family val="1"/>
      <charset val="128"/>
    </font>
    <font>
      <b/>
      <sz val="11"/>
      <color indexed="8"/>
      <name val="ＭＳ Ｐゴシック"/>
      <family val="3"/>
      <charset val="128"/>
    </font>
    <font>
      <sz val="12"/>
      <name val="System"/>
      <charset val="128"/>
    </font>
    <font>
      <sz val="10"/>
      <color rgb="FF222222"/>
      <name val="メイリオ"/>
      <family val="3"/>
      <charset val="128"/>
    </font>
    <font>
      <b/>
      <sz val="14"/>
      <name val="ＭＳ Ｐ明朝"/>
      <family val="1"/>
      <charset val="128"/>
    </font>
    <font>
      <b/>
      <sz val="11"/>
      <color indexed="63"/>
      <name val="ＭＳ Ｐゴシック"/>
      <family val="3"/>
      <charset val="128"/>
    </font>
    <font>
      <sz val="11"/>
      <color indexed="8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1"/>
      <name val="Arial"/>
      <family val="2"/>
    </font>
    <font>
      <sz val="6"/>
      <color rgb="FF666666"/>
      <name val="Arial"/>
      <family val="2"/>
    </font>
    <font>
      <sz val="9"/>
      <name val="ＭＳ 明朝"/>
      <family val="1"/>
      <charset val="128"/>
    </font>
    <font>
      <sz val="10"/>
      <color theme="1" tint="4.9989318521683403E-2"/>
      <name val="ＭＳ 明朝"/>
      <family val="1"/>
      <charset val="128"/>
    </font>
    <font>
      <sz val="11"/>
      <color theme="1" tint="0.249977111117893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theme="1" tint="0.14999847407452621"/>
      <name val="ＭＳ 明朝"/>
      <family val="1"/>
      <charset val="128"/>
    </font>
    <font>
      <sz val="10"/>
      <color indexed="8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0.5"/>
      <color rgb="FF6A6A6A"/>
      <name val="ＭＳ 明朝"/>
      <family val="1"/>
      <charset val="128"/>
    </font>
    <font>
      <vertAlign val="superscript"/>
      <sz val="10.5"/>
      <color theme="1"/>
      <name val="ＭＳ 明朝"/>
      <family val="1"/>
      <charset val="128"/>
    </font>
    <font>
      <sz val="10"/>
      <color rgb="FF555555"/>
      <name val="Arial"/>
      <family val="2"/>
    </font>
    <font>
      <sz val="11"/>
      <color theme="1"/>
      <name val="Times New Roman"/>
      <family val="1"/>
    </font>
    <font>
      <sz val="11"/>
      <color theme="1"/>
      <name val="ＭＳ Ｐ明朝"/>
      <family val="1"/>
      <charset val="128"/>
    </font>
    <font>
      <sz val="10"/>
      <color theme="1"/>
      <name val="Times New Roman"/>
      <family val="1"/>
    </font>
    <font>
      <sz val="11"/>
      <color theme="1"/>
      <name val="ＭＳ Ｐゴシック"/>
      <family val="2"/>
      <charset val="128"/>
    </font>
    <font>
      <sz val="9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ＭＳ Ｐゴシック"/>
      <family val="2"/>
      <charset val="128"/>
    </font>
    <font>
      <sz val="10"/>
      <color rgb="FF000000"/>
      <name val="Times New Roman"/>
      <family val="1"/>
    </font>
    <font>
      <sz val="6"/>
      <color theme="1"/>
      <name val="Times New Roman"/>
      <family val="1"/>
    </font>
    <font>
      <sz val="10.5"/>
      <color theme="1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sz val="8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Times New Roman"/>
      <family val="1"/>
    </font>
    <font>
      <sz val="9"/>
      <color theme="1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sz val="10"/>
      <color theme="1" tint="4.9989318521683403E-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gray125">
        <bgColor theme="0"/>
      </patternFill>
    </fill>
    <fill>
      <patternFill patternType="gray0625">
        <bgColor theme="0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theme="2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2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6" fillId="0" borderId="0"/>
    <xf numFmtId="0" fontId="19" fillId="0" borderId="0"/>
    <xf numFmtId="0" fontId="14" fillId="0" borderId="0"/>
    <xf numFmtId="0" fontId="16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4" fillId="0" borderId="0"/>
    <xf numFmtId="0" fontId="27" fillId="0" borderId="0"/>
    <xf numFmtId="0" fontId="14" fillId="0" borderId="0">
      <alignment vertical="center"/>
    </xf>
    <xf numFmtId="0" fontId="4" fillId="0" borderId="0">
      <alignment vertical="center"/>
    </xf>
    <xf numFmtId="0" fontId="28" fillId="0" borderId="0"/>
    <xf numFmtId="0" fontId="1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16" fillId="0" borderId="0"/>
    <xf numFmtId="0" fontId="32" fillId="0" borderId="0"/>
    <xf numFmtId="38" fontId="14" fillId="0" borderId="0" applyFont="0" applyFill="0" applyBorder="0" applyAlignment="0" applyProtection="0"/>
    <xf numFmtId="0" fontId="35" fillId="0" borderId="0"/>
    <xf numFmtId="0" fontId="35" fillId="0" borderId="0"/>
    <xf numFmtId="0" fontId="14" fillId="0" borderId="0"/>
    <xf numFmtId="0" fontId="14" fillId="0" borderId="0"/>
    <xf numFmtId="0" fontId="39" fillId="0" borderId="0">
      <alignment vertical="center"/>
    </xf>
    <xf numFmtId="0" fontId="16" fillId="0" borderId="0"/>
    <xf numFmtId="0" fontId="42" fillId="0" borderId="0"/>
    <xf numFmtId="0" fontId="54" fillId="0" borderId="0" applyNumberFormat="0" applyFill="0" applyBorder="0" applyAlignment="0" applyProtection="0">
      <alignment vertical="center"/>
    </xf>
    <xf numFmtId="0" fontId="14" fillId="0" borderId="0"/>
  </cellStyleXfs>
  <cellXfs count="5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7" xfId="0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38" fontId="0" fillId="0" borderId="4" xfId="1" applyFont="1" applyBorder="1">
      <alignment vertical="center"/>
    </xf>
    <xf numFmtId="38" fontId="0" fillId="0" borderId="19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18" xfId="1" applyFont="1" applyBorder="1">
      <alignment vertical="center"/>
    </xf>
    <xf numFmtId="0" fontId="16" fillId="0" borderId="0" xfId="4"/>
    <xf numFmtId="0" fontId="12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/>
    <xf numFmtId="0" fontId="16" fillId="0" borderId="0" xfId="0" applyNumberFormat="1" applyFont="1" applyFill="1" applyBorder="1" applyAlignment="1"/>
    <xf numFmtId="0" fontId="18" fillId="0" borderId="0" xfId="0" applyNumberFormat="1" applyFont="1" applyFill="1" applyBorder="1" applyAlignment="1"/>
    <xf numFmtId="0" fontId="13" fillId="0" borderId="0" xfId="0" applyFont="1">
      <alignment vertical="center"/>
    </xf>
    <xf numFmtId="0" fontId="20" fillId="0" borderId="0" xfId="6" applyFont="1" applyFill="1" applyBorder="1" applyAlignment="1">
      <alignment vertical="top" wrapText="1"/>
    </xf>
    <xf numFmtId="0" fontId="20" fillId="0" borderId="0" xfId="6" applyFont="1" applyFill="1" applyAlignment="1">
      <alignment vertical="center"/>
    </xf>
    <xf numFmtId="0" fontId="0" fillId="0" borderId="0" xfId="0" applyAlignment="1">
      <alignment vertical="top" wrapText="1"/>
    </xf>
    <xf numFmtId="0" fontId="23" fillId="0" borderId="0" xfId="0" applyFont="1">
      <alignment vertical="center"/>
    </xf>
    <xf numFmtId="0" fontId="17" fillId="0" borderId="0" xfId="4" applyFont="1"/>
    <xf numFmtId="0" fontId="27" fillId="0" borderId="0" xfId="10" applyAlignment="1"/>
    <xf numFmtId="0" fontId="14" fillId="0" borderId="0" xfId="11" applyFont="1" applyBorder="1" applyAlignment="1">
      <alignment horizontal="right" vertical="center"/>
    </xf>
    <xf numFmtId="0" fontId="0" fillId="0" borderId="0" xfId="0" applyBorder="1" applyAlignment="1">
      <alignment vertical="center" wrapText="1"/>
    </xf>
    <xf numFmtId="0" fontId="1" fillId="0" borderId="0" xfId="14" applyAlignment="1"/>
    <xf numFmtId="0" fontId="1" fillId="0" borderId="0" xfId="14">
      <alignment vertical="center"/>
    </xf>
    <xf numFmtId="0" fontId="29" fillId="0" borderId="0" xfId="14" applyFont="1" applyAlignment="1">
      <alignment vertical="top" wrapText="1"/>
    </xf>
    <xf numFmtId="0" fontId="29" fillId="0" borderId="0" xfId="14" applyFont="1" applyAlignment="1"/>
    <xf numFmtId="176" fontId="0" fillId="0" borderId="0" xfId="0" applyNumberFormat="1">
      <alignment vertical="center"/>
    </xf>
    <xf numFmtId="0" fontId="16" fillId="0" borderId="0" xfId="4" applyBorder="1"/>
    <xf numFmtId="0" fontId="16" fillId="0" borderId="0" xfId="4" applyFont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30" fillId="0" borderId="0" xfId="4" applyFont="1" applyBorder="1"/>
    <xf numFmtId="38" fontId="0" fillId="0" borderId="0" xfId="1" applyFont="1">
      <alignment vertical="center"/>
    </xf>
    <xf numFmtId="38" fontId="16" fillId="0" borderId="0" xfId="1" applyFont="1" applyBorder="1" applyAlignment="1"/>
    <xf numFmtId="44" fontId="16" fillId="0" borderId="0" xfId="4" applyNumberFormat="1" applyBorder="1"/>
    <xf numFmtId="0" fontId="16" fillId="2" borderId="0" xfId="4" applyFill="1"/>
    <xf numFmtId="178" fontId="16" fillId="2" borderId="0" xfId="4" applyNumberFormat="1" applyFont="1" applyFill="1"/>
    <xf numFmtId="178" fontId="16" fillId="2" borderId="0" xfId="4" applyNumberFormat="1" applyFill="1"/>
    <xf numFmtId="0" fontId="16" fillId="2" borderId="0" xfId="4" applyFill="1" applyBorder="1"/>
    <xf numFmtId="178" fontId="16" fillId="2" borderId="0" xfId="4" applyNumberFormat="1" applyFill="1" applyBorder="1"/>
    <xf numFmtId="0" fontId="31" fillId="0" borderId="0" xfId="4" applyFont="1" applyAlignment="1">
      <alignment horizontal="justify" vertical="center"/>
    </xf>
    <xf numFmtId="0" fontId="0" fillId="0" borderId="0" xfId="0" applyBorder="1" applyAlignment="1">
      <alignment vertical="center"/>
    </xf>
    <xf numFmtId="0" fontId="36" fillId="0" borderId="0" xfId="0" applyFont="1">
      <alignment vertical="center"/>
    </xf>
    <xf numFmtId="0" fontId="9" fillId="0" borderId="0" xfId="0" applyFont="1" applyBorder="1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2" fontId="0" fillId="0" borderId="0" xfId="0" applyNumberFormat="1">
      <alignment vertical="center"/>
    </xf>
    <xf numFmtId="0" fontId="17" fillId="0" borderId="0" xfId="4" applyFont="1" applyAlignment="1">
      <alignment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vertical="top"/>
    </xf>
    <xf numFmtId="0" fontId="43" fillId="0" borderId="0" xfId="0" applyFont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0" fillId="0" borderId="0" xfId="4" applyFont="1"/>
    <xf numFmtId="0" fontId="0" fillId="0" borderId="0" xfId="0" applyFont="1" applyAlignment="1">
      <alignment horizontal="center" vertical="center"/>
    </xf>
    <xf numFmtId="0" fontId="0" fillId="0" borderId="0" xfId="0">
      <alignment vertical="center"/>
    </xf>
    <xf numFmtId="38" fontId="0" fillId="0" borderId="10" xfId="0" applyNumberFormat="1" applyBorder="1">
      <alignment vertical="center"/>
    </xf>
    <xf numFmtId="38" fontId="0" fillId="0" borderId="14" xfId="0" applyNumberFormat="1" applyBorder="1">
      <alignment vertical="center"/>
    </xf>
    <xf numFmtId="38" fontId="0" fillId="0" borderId="6" xfId="0" applyNumberFormat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23" xfId="0" applyBorder="1" applyAlignment="1">
      <alignment vertical="center"/>
    </xf>
    <xf numFmtId="0" fontId="0" fillId="0" borderId="0" xfId="0" applyAlignment="1">
      <alignment horizontal="center" vertical="center"/>
    </xf>
    <xf numFmtId="0" fontId="25" fillId="0" borderId="0" xfId="0" applyFont="1">
      <alignment vertical="center"/>
    </xf>
    <xf numFmtId="38" fontId="23" fillId="2" borderId="17" xfId="1" applyFont="1" applyFill="1" applyBorder="1">
      <alignment vertical="center"/>
    </xf>
    <xf numFmtId="9" fontId="23" fillId="2" borderId="17" xfId="2" applyFont="1" applyFill="1" applyBorder="1">
      <alignment vertical="center"/>
    </xf>
    <xf numFmtId="0" fontId="10" fillId="0" borderId="0" xfId="11" applyFont="1" applyBorder="1" applyAlignment="1">
      <alignment vertical="center"/>
    </xf>
    <xf numFmtId="0" fontId="41" fillId="0" borderId="0" xfId="4" applyFont="1" applyBorder="1" applyAlignment="1">
      <alignment vertical="top" wrapText="1"/>
    </xf>
    <xf numFmtId="0" fontId="16" fillId="0" borderId="0" xfId="4" applyAlignment="1">
      <alignment horizontal="left" vertical="top"/>
    </xf>
    <xf numFmtId="0" fontId="16" fillId="0" borderId="0" xfId="4" applyAlignment="1">
      <alignment vertical="top"/>
    </xf>
    <xf numFmtId="0" fontId="5" fillId="0" borderId="0" xfId="0" applyFont="1" applyBorder="1" applyAlignment="1">
      <alignment vertical="center" wrapText="1"/>
    </xf>
    <xf numFmtId="0" fontId="41" fillId="2" borderId="17" xfId="4" applyFont="1" applyFill="1" applyBorder="1"/>
    <xf numFmtId="3" fontId="0" fillId="0" borderId="0" xfId="0" applyNumberFormat="1">
      <alignment vertical="center"/>
    </xf>
    <xf numFmtId="38" fontId="23" fillId="0" borderId="0" xfId="1" applyFont="1" applyFill="1" applyBorder="1">
      <alignment vertical="center"/>
    </xf>
    <xf numFmtId="0" fontId="0" fillId="0" borderId="0" xfId="0" applyBorder="1" applyAlignment="1">
      <alignment vertical="center"/>
    </xf>
    <xf numFmtId="177" fontId="0" fillId="0" borderId="0" xfId="0" applyNumberFormat="1">
      <alignment vertical="center"/>
    </xf>
    <xf numFmtId="1" fontId="0" fillId="0" borderId="0" xfId="0" applyNumberFormat="1">
      <alignment vertical="center"/>
    </xf>
    <xf numFmtId="0" fontId="41" fillId="0" borderId="10" xfId="4" applyFont="1" applyBorder="1" applyAlignment="1">
      <alignment horizontal="center"/>
    </xf>
    <xf numFmtId="38" fontId="41" fillId="0" borderId="0" xfId="1" applyFont="1" applyFill="1" applyBorder="1" applyAlignment="1"/>
    <xf numFmtId="38" fontId="41" fillId="0" borderId="0" xfId="1" applyFont="1" applyBorder="1" applyAlignment="1"/>
    <xf numFmtId="0" fontId="44" fillId="0" borderId="0" xfId="4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40" fontId="41" fillId="0" borderId="0" xfId="1" applyNumberFormat="1" applyFont="1" applyBorder="1" applyAlignment="1"/>
    <xf numFmtId="40" fontId="41" fillId="0" borderId="0" xfId="1" applyNumberFormat="1" applyFont="1" applyFill="1" applyBorder="1" applyAlignment="1"/>
    <xf numFmtId="0" fontId="41" fillId="0" borderId="0" xfId="4" applyFont="1" applyBorder="1" applyAlignment="1"/>
    <xf numFmtId="0" fontId="28" fillId="0" borderId="0" xfId="13"/>
    <xf numFmtId="0" fontId="12" fillId="0" borderId="0" xfId="0" applyFont="1" applyBorder="1" applyAlignment="1">
      <alignment vertical="center" wrapText="1"/>
    </xf>
    <xf numFmtId="3" fontId="57" fillId="0" borderId="0" xfId="0" applyNumberFormat="1" applyFont="1">
      <alignment vertical="center"/>
    </xf>
    <xf numFmtId="1" fontId="16" fillId="0" borderId="0" xfId="4" applyNumberFormat="1"/>
    <xf numFmtId="0" fontId="26" fillId="0" borderId="0" xfId="0" applyFont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0" fillId="0" borderId="0" xfId="0" applyFill="1" applyBorder="1" applyAlignment="1">
      <alignment horizontal="right" vertical="center"/>
    </xf>
    <xf numFmtId="0" fontId="12" fillId="0" borderId="0" xfId="0" applyFont="1" applyAlignment="1">
      <alignment horizontal="left" vertical="top" wrapText="1"/>
    </xf>
    <xf numFmtId="0" fontId="0" fillId="2" borderId="0" xfId="0" applyFill="1">
      <alignment vertical="center"/>
    </xf>
    <xf numFmtId="0" fontId="58" fillId="2" borderId="17" xfId="0" applyFont="1" applyFill="1" applyBorder="1" applyAlignment="1">
      <alignment horizontal="center" vertical="center"/>
    </xf>
    <xf numFmtId="0" fontId="58" fillId="2" borderId="17" xfId="0" applyFont="1" applyFill="1" applyBorder="1">
      <alignment vertical="center"/>
    </xf>
    <xf numFmtId="0" fontId="58" fillId="2" borderId="17" xfId="0" applyFont="1" applyFill="1" applyBorder="1" applyAlignment="1">
      <alignment horizontal="right" vertical="center"/>
    </xf>
    <xf numFmtId="0" fontId="58" fillId="0" borderId="0" xfId="0" applyFont="1">
      <alignment vertical="center"/>
    </xf>
    <xf numFmtId="0" fontId="23" fillId="2" borderId="17" xfId="0" applyFont="1" applyFill="1" applyBorder="1" applyAlignment="1">
      <alignment horizontal="center" vertical="center" wrapText="1"/>
    </xf>
    <xf numFmtId="0" fontId="23" fillId="2" borderId="17" xfId="0" applyFont="1" applyFill="1" applyBorder="1">
      <alignment vertical="center"/>
    </xf>
    <xf numFmtId="0" fontId="23" fillId="2" borderId="17" xfId="0" applyFont="1" applyFill="1" applyBorder="1" applyAlignment="1">
      <alignment horizontal="center" vertical="center"/>
    </xf>
    <xf numFmtId="176" fontId="23" fillId="2" borderId="17" xfId="0" applyNumberFormat="1" applyFont="1" applyFill="1" applyBorder="1">
      <alignment vertical="center"/>
    </xf>
    <xf numFmtId="0" fontId="23" fillId="2" borderId="17" xfId="0" applyFont="1" applyFill="1" applyBorder="1" applyAlignment="1">
      <alignment horizontal="right" vertical="center"/>
    </xf>
    <xf numFmtId="0" fontId="23" fillId="2" borderId="0" xfId="0" applyFont="1" applyFill="1">
      <alignment vertical="center"/>
    </xf>
    <xf numFmtId="38" fontId="10" fillId="2" borderId="17" xfId="1" applyFont="1" applyFill="1" applyBorder="1" applyAlignment="1"/>
    <xf numFmtId="177" fontId="23" fillId="2" borderId="17" xfId="0" applyNumberFormat="1" applyFont="1" applyFill="1" applyBorder="1">
      <alignment vertical="center"/>
    </xf>
    <xf numFmtId="0" fontId="23" fillId="2" borderId="17" xfId="0" applyFont="1" applyFill="1" applyBorder="1" applyAlignment="1">
      <alignment vertical="center"/>
    </xf>
    <xf numFmtId="38" fontId="23" fillId="2" borderId="17" xfId="1" applyFont="1" applyFill="1" applyBorder="1" applyAlignment="1">
      <alignment horizontal="center" vertical="center"/>
    </xf>
    <xf numFmtId="176" fontId="23" fillId="2" borderId="17" xfId="0" applyNumberFormat="1" applyFont="1" applyFill="1" applyBorder="1" applyAlignment="1">
      <alignment horizontal="center" vertical="center"/>
    </xf>
    <xf numFmtId="38" fontId="23" fillId="2" borderId="28" xfId="1" applyFont="1" applyFill="1" applyBorder="1">
      <alignment vertical="center"/>
    </xf>
    <xf numFmtId="0" fontId="0" fillId="2" borderId="17" xfId="0" applyFill="1" applyBorder="1" applyAlignment="1">
      <alignment horizontal="center" vertical="center"/>
    </xf>
    <xf numFmtId="38" fontId="23" fillId="2" borderId="30" xfId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7" xfId="0" applyFill="1" applyBorder="1" applyAlignment="1">
      <alignment horizontal="center" vertical="center" wrapText="1"/>
    </xf>
    <xf numFmtId="0" fontId="0" fillId="2" borderId="17" xfId="0" applyFill="1" applyBorder="1">
      <alignment vertical="center"/>
    </xf>
    <xf numFmtId="38" fontId="0" fillId="2" borderId="17" xfId="1" applyFont="1" applyFill="1" applyBorder="1">
      <alignment vertical="center"/>
    </xf>
    <xf numFmtId="0" fontId="12" fillId="2" borderId="17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vertical="center" wrapText="1"/>
    </xf>
    <xf numFmtId="2" fontId="23" fillId="2" borderId="17" xfId="0" applyNumberFormat="1" applyFont="1" applyFill="1" applyBorder="1">
      <alignment vertical="center"/>
    </xf>
    <xf numFmtId="10" fontId="23" fillId="2" borderId="17" xfId="0" applyNumberFormat="1" applyFont="1" applyFill="1" applyBorder="1" applyAlignment="1">
      <alignment horizontal="center" vertical="center"/>
    </xf>
    <xf numFmtId="184" fontId="23" fillId="2" borderId="17" xfId="1" applyNumberFormat="1" applyFont="1" applyFill="1" applyBorder="1" applyAlignment="1">
      <alignment horizontal="center" vertical="center"/>
    </xf>
    <xf numFmtId="2" fontId="23" fillId="2" borderId="17" xfId="0" applyNumberFormat="1" applyFont="1" applyFill="1" applyBorder="1" applyAlignment="1">
      <alignment horizontal="center" vertical="center"/>
    </xf>
    <xf numFmtId="0" fontId="23" fillId="2" borderId="17" xfId="0" applyNumberFormat="1" applyFont="1" applyFill="1" applyBorder="1" applyAlignment="1">
      <alignment horizontal="center" vertical="center"/>
    </xf>
    <xf numFmtId="0" fontId="12" fillId="2" borderId="0" xfId="0" applyFont="1" applyFill="1">
      <alignment vertical="center"/>
    </xf>
    <xf numFmtId="0" fontId="26" fillId="2" borderId="17" xfId="0" applyFont="1" applyFill="1" applyBorder="1" applyAlignment="1">
      <alignment horizontal="center" vertical="center"/>
    </xf>
    <xf numFmtId="38" fontId="26" fillId="2" borderId="17" xfId="1" applyFont="1" applyFill="1" applyBorder="1">
      <alignment vertical="center"/>
    </xf>
    <xf numFmtId="0" fontId="44" fillId="2" borderId="17" xfId="6" applyFont="1" applyFill="1" applyBorder="1" applyAlignment="1">
      <alignment horizontal="center" vertical="center" wrapText="1"/>
    </xf>
    <xf numFmtId="0" fontId="44" fillId="2" borderId="17" xfId="6" applyFont="1" applyFill="1" applyBorder="1" applyAlignment="1">
      <alignment horizontal="center" vertical="center"/>
    </xf>
    <xf numFmtId="0" fontId="44" fillId="2" borderId="17" xfId="6" applyFont="1" applyFill="1" applyBorder="1" applyAlignment="1">
      <alignment vertical="center"/>
    </xf>
    <xf numFmtId="180" fontId="44" fillId="2" borderId="17" xfId="6" applyNumberFormat="1" applyFont="1" applyFill="1" applyBorder="1" applyAlignment="1">
      <alignment vertical="center"/>
    </xf>
    <xf numFmtId="180" fontId="44" fillId="2" borderId="28" xfId="6" applyNumberFormat="1" applyFont="1" applyFill="1" applyBorder="1" applyAlignment="1">
      <alignment vertical="center"/>
    </xf>
    <xf numFmtId="0" fontId="0" fillId="2" borderId="0" xfId="0" applyFont="1" applyFill="1" applyBorder="1">
      <alignment vertical="center"/>
    </xf>
    <xf numFmtId="0" fontId="24" fillId="2" borderId="17" xfId="0" applyFont="1" applyFill="1" applyBorder="1" applyAlignment="1">
      <alignment horizontal="center" vertical="center"/>
    </xf>
    <xf numFmtId="0" fontId="25" fillId="2" borderId="17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1" fontId="23" fillId="2" borderId="17" xfId="0" applyNumberFormat="1" applyFont="1" applyFill="1" applyBorder="1" applyAlignment="1">
      <alignment horizontal="center" vertical="center"/>
    </xf>
    <xf numFmtId="0" fontId="23" fillId="2" borderId="28" xfId="0" applyFont="1" applyFill="1" applyBorder="1">
      <alignment vertical="center"/>
    </xf>
    <xf numFmtId="0" fontId="23" fillId="2" borderId="31" xfId="0" applyFont="1" applyFill="1" applyBorder="1" applyAlignment="1">
      <alignment horizontal="center" vertical="center"/>
    </xf>
    <xf numFmtId="38" fontId="23" fillId="2" borderId="19" xfId="1" applyFont="1" applyFill="1" applyBorder="1" applyAlignment="1">
      <alignment horizontal="center" vertical="center"/>
    </xf>
    <xf numFmtId="0" fontId="44" fillId="2" borderId="19" xfId="0" applyFont="1" applyFill="1" applyBorder="1" applyAlignment="1">
      <alignment horizontal="center" vertical="center"/>
    </xf>
    <xf numFmtId="0" fontId="23" fillId="2" borderId="33" xfId="0" applyFont="1" applyFill="1" applyBorder="1" applyAlignment="1">
      <alignment horizontal="center" vertical="center"/>
    </xf>
    <xf numFmtId="0" fontId="44" fillId="2" borderId="5" xfId="0" applyFont="1" applyFill="1" applyBorder="1" applyAlignment="1">
      <alignment horizontal="center" vertical="center"/>
    </xf>
    <xf numFmtId="38" fontId="10" fillId="2" borderId="19" xfId="1" applyFont="1" applyFill="1" applyBorder="1" applyAlignment="1">
      <alignment horizontal="center"/>
    </xf>
    <xf numFmtId="0" fontId="23" fillId="2" borderId="19" xfId="0" applyFont="1" applyFill="1" applyBorder="1" applyAlignment="1">
      <alignment horizontal="center" vertical="center"/>
    </xf>
    <xf numFmtId="0" fontId="8" fillId="2" borderId="0" xfId="0" applyFont="1" applyFill="1">
      <alignment vertical="center"/>
    </xf>
    <xf numFmtId="0" fontId="41" fillId="2" borderId="17" xfId="4" applyFont="1" applyFill="1" applyBorder="1" applyAlignment="1">
      <alignment horizontal="center"/>
    </xf>
    <xf numFmtId="1" fontId="23" fillId="2" borderId="17" xfId="0" applyNumberFormat="1" applyFont="1" applyFill="1" applyBorder="1">
      <alignment vertical="center"/>
    </xf>
    <xf numFmtId="0" fontId="51" fillId="2" borderId="17" xfId="7" applyFont="1" applyFill="1" applyBorder="1" applyAlignment="1">
      <alignment horizontal="center"/>
    </xf>
    <xf numFmtId="38" fontId="10" fillId="4" borderId="17" xfId="1" applyFont="1" applyFill="1" applyBorder="1">
      <alignment vertical="center"/>
    </xf>
    <xf numFmtId="38" fontId="10" fillId="2" borderId="17" xfId="1" applyFont="1" applyFill="1" applyBorder="1">
      <alignment vertical="center"/>
    </xf>
    <xf numFmtId="38" fontId="23" fillId="2" borderId="17" xfId="0" applyNumberFormat="1" applyFont="1" applyFill="1" applyBorder="1">
      <alignment vertical="center"/>
    </xf>
    <xf numFmtId="0" fontId="21" fillId="2" borderId="17" xfId="4" applyFont="1" applyFill="1" applyBorder="1"/>
    <xf numFmtId="0" fontId="52" fillId="2" borderId="17" xfId="8" applyFont="1" applyFill="1" applyBorder="1"/>
    <xf numFmtId="0" fontId="41" fillId="2" borderId="17" xfId="4" applyFont="1" applyFill="1" applyBorder="1" applyAlignment="1">
      <alignment horizontal="center" vertical="center"/>
    </xf>
    <xf numFmtId="0" fontId="41" fillId="2" borderId="17" xfId="4" applyFont="1" applyFill="1" applyBorder="1" applyAlignment="1">
      <alignment horizontal="center" vertical="center" wrapText="1"/>
    </xf>
    <xf numFmtId="0" fontId="41" fillId="2" borderId="0" xfId="4" applyFont="1" applyFill="1" applyBorder="1" applyAlignment="1">
      <alignment vertical="center"/>
    </xf>
    <xf numFmtId="0" fontId="7" fillId="0" borderId="0" xfId="0" applyFont="1" applyAlignment="1">
      <alignment vertical="center" wrapText="1"/>
    </xf>
    <xf numFmtId="0" fontId="24" fillId="2" borderId="17" xfId="0" applyFont="1" applyFill="1" applyBorder="1">
      <alignment vertical="center"/>
    </xf>
    <xf numFmtId="0" fontId="26" fillId="2" borderId="17" xfId="0" applyFont="1" applyFill="1" applyBorder="1">
      <alignment vertical="center"/>
    </xf>
    <xf numFmtId="2" fontId="26" fillId="2" borderId="17" xfId="0" applyNumberFormat="1" applyFont="1" applyFill="1" applyBorder="1">
      <alignment vertical="center"/>
    </xf>
    <xf numFmtId="0" fontId="24" fillId="2" borderId="17" xfId="0" applyFont="1" applyFill="1" applyBorder="1" applyAlignment="1">
      <alignment horizontal="center" vertical="center" wrapText="1"/>
    </xf>
    <xf numFmtId="38" fontId="0" fillId="2" borderId="17" xfId="1" applyFont="1" applyFill="1" applyBorder="1" applyAlignment="1">
      <alignment horizontal="right" vertical="center"/>
    </xf>
    <xf numFmtId="38" fontId="23" fillId="2" borderId="17" xfId="1" applyFont="1" applyFill="1" applyBorder="1" applyAlignment="1">
      <alignment vertical="center"/>
    </xf>
    <xf numFmtId="0" fontId="0" fillId="2" borderId="17" xfId="0" applyFill="1" applyBorder="1" applyAlignment="1">
      <alignment horizontal="right" vertical="center"/>
    </xf>
    <xf numFmtId="183" fontId="23" fillId="2" borderId="17" xfId="1" applyNumberFormat="1" applyFont="1" applyFill="1" applyBorder="1" applyAlignment="1">
      <alignment horizontal="right" vertical="center"/>
    </xf>
    <xf numFmtId="0" fontId="23" fillId="2" borderId="17" xfId="0" applyFont="1" applyFill="1" applyBorder="1" applyAlignment="1">
      <alignment horizontal="center"/>
    </xf>
    <xf numFmtId="0" fontId="44" fillId="2" borderId="17" xfId="25" applyFont="1" applyFill="1" applyBorder="1" applyAlignment="1">
      <alignment horizontal="center"/>
    </xf>
    <xf numFmtId="0" fontId="23" fillId="2" borderId="17" xfId="0" applyFont="1" applyFill="1" applyBorder="1" applyAlignment="1"/>
    <xf numFmtId="0" fontId="23" fillId="2" borderId="9" xfId="0" applyFont="1" applyFill="1" applyBorder="1" applyAlignment="1"/>
    <xf numFmtId="0" fontId="46" fillId="2" borderId="17" xfId="0" applyFont="1" applyFill="1" applyBorder="1" applyAlignment="1"/>
    <xf numFmtId="2" fontId="23" fillId="2" borderId="17" xfId="0" applyNumberFormat="1" applyFont="1" applyFill="1" applyBorder="1" applyAlignment="1"/>
    <xf numFmtId="0" fontId="23" fillId="5" borderId="17" xfId="0" applyFont="1" applyFill="1" applyBorder="1" applyAlignment="1"/>
    <xf numFmtId="0" fontId="23" fillId="5" borderId="17" xfId="0" applyFont="1" applyFill="1" applyBorder="1">
      <alignment vertical="center"/>
    </xf>
    <xf numFmtId="0" fontId="23" fillId="5" borderId="9" xfId="0" applyFont="1" applyFill="1" applyBorder="1" applyAlignment="1"/>
    <xf numFmtId="0" fontId="23" fillId="2" borderId="0" xfId="0" applyFont="1" applyFill="1" applyBorder="1">
      <alignment vertical="center"/>
    </xf>
    <xf numFmtId="38" fontId="41" fillId="2" borderId="17" xfId="1" applyFont="1" applyFill="1" applyBorder="1" applyAlignment="1"/>
    <xf numFmtId="40" fontId="23" fillId="2" borderId="17" xfId="1" applyNumberFormat="1" applyFont="1" applyFill="1" applyBorder="1">
      <alignment vertical="center"/>
    </xf>
    <xf numFmtId="40" fontId="41" fillId="2" borderId="17" xfId="1" applyNumberFormat="1" applyFont="1" applyFill="1" applyBorder="1" applyAlignment="1"/>
    <xf numFmtId="38" fontId="41" fillId="2" borderId="37" xfId="1" applyFont="1" applyFill="1" applyBorder="1" applyAlignment="1"/>
    <xf numFmtId="0" fontId="48" fillId="2" borderId="17" xfId="0" applyFont="1" applyFill="1" applyBorder="1" applyAlignment="1">
      <alignment horizontal="center" vertical="center"/>
    </xf>
    <xf numFmtId="2" fontId="4" fillId="2" borderId="17" xfId="0" applyNumberFormat="1" applyFont="1" applyFill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  <xf numFmtId="0" fontId="4" fillId="2" borderId="17" xfId="0" applyFont="1" applyFill="1" applyBorder="1">
      <alignment vertical="center"/>
    </xf>
    <xf numFmtId="0" fontId="0" fillId="4" borderId="17" xfId="0" applyFill="1" applyBorder="1" applyAlignment="1">
      <alignment horizontal="center" vertical="center"/>
    </xf>
    <xf numFmtId="2" fontId="0" fillId="4" borderId="17" xfId="0" applyNumberFormat="1" applyFill="1" applyBorder="1" applyAlignment="1">
      <alignment horizontal="center" vertical="center"/>
    </xf>
    <xf numFmtId="0" fontId="23" fillId="2" borderId="28" xfId="0" applyFont="1" applyFill="1" applyBorder="1" applyAlignment="1">
      <alignment horizontal="center" vertical="center"/>
    </xf>
    <xf numFmtId="0" fontId="58" fillId="2" borderId="17" xfId="0" applyFont="1" applyFill="1" applyBorder="1" applyAlignment="1">
      <alignment vertical="center"/>
    </xf>
    <xf numFmtId="38" fontId="23" fillId="2" borderId="17" xfId="1" applyFont="1" applyFill="1" applyBorder="1" applyAlignment="1">
      <alignment horizontal="center" vertical="center" wrapText="1"/>
    </xf>
    <xf numFmtId="0" fontId="25" fillId="2" borderId="0" xfId="0" applyFont="1" applyFill="1">
      <alignment vertical="center"/>
    </xf>
    <xf numFmtId="0" fontId="10" fillId="2" borderId="17" xfId="11" applyFont="1" applyFill="1" applyBorder="1">
      <alignment vertical="center"/>
    </xf>
    <xf numFmtId="0" fontId="10" fillId="2" borderId="17" xfId="11" applyFont="1" applyFill="1" applyBorder="1" applyAlignment="1">
      <alignment horizontal="center" vertical="center"/>
    </xf>
    <xf numFmtId="0" fontId="14" fillId="2" borderId="17" xfId="3" applyFill="1" applyBorder="1" applyAlignment="1">
      <alignment horizontal="center" vertical="center"/>
    </xf>
    <xf numFmtId="180" fontId="14" fillId="2" borderId="17" xfId="3" applyNumberFormat="1" applyFill="1" applyBorder="1">
      <alignment vertical="center"/>
    </xf>
    <xf numFmtId="0" fontId="24" fillId="2" borderId="0" xfId="0" applyFont="1" applyFill="1">
      <alignment vertical="center"/>
    </xf>
    <xf numFmtId="0" fontId="14" fillId="2" borderId="17" xfId="27" applyFill="1" applyBorder="1" applyAlignment="1">
      <alignment horizontal="center" vertical="center"/>
    </xf>
    <xf numFmtId="0" fontId="14" fillId="2" borderId="17" xfId="27" applyFont="1" applyFill="1" applyBorder="1" applyAlignment="1">
      <alignment horizontal="center" vertical="center" wrapText="1"/>
    </xf>
    <xf numFmtId="186" fontId="14" fillId="2" borderId="17" xfId="27" applyNumberFormat="1" applyFill="1" applyBorder="1" applyAlignment="1">
      <alignment horizontal="right" vertical="center"/>
    </xf>
    <xf numFmtId="180" fontId="14" fillId="2" borderId="17" xfId="27" applyNumberFormat="1" applyFill="1" applyBorder="1" applyAlignment="1">
      <alignment horizontal="right" vertical="center"/>
    </xf>
    <xf numFmtId="185" fontId="0" fillId="2" borderId="17" xfId="0" applyNumberFormat="1" applyFill="1" applyBorder="1">
      <alignment vertical="center"/>
    </xf>
    <xf numFmtId="185" fontId="14" fillId="2" borderId="17" xfId="27" applyNumberFormat="1" applyFill="1" applyBorder="1" applyAlignment="1">
      <alignment horizontal="right" vertical="center"/>
    </xf>
    <xf numFmtId="0" fontId="58" fillId="2" borderId="17" xfId="0" applyFont="1" applyFill="1" applyBorder="1" applyAlignment="1">
      <alignment horizontal="center" vertical="center"/>
    </xf>
    <xf numFmtId="3" fontId="58" fillId="2" borderId="17" xfId="0" applyNumberFormat="1" applyFont="1" applyFill="1" applyBorder="1">
      <alignment vertical="center"/>
    </xf>
    <xf numFmtId="177" fontId="58" fillId="2" borderId="17" xfId="0" applyNumberFormat="1" applyFont="1" applyFill="1" applyBorder="1">
      <alignment vertical="center"/>
    </xf>
    <xf numFmtId="0" fontId="63" fillId="2" borderId="17" xfId="4" applyFont="1" applyFill="1" applyBorder="1" applyAlignment="1">
      <alignment horizontal="center"/>
    </xf>
    <xf numFmtId="0" fontId="63" fillId="2" borderId="17" xfId="4" applyFont="1" applyFill="1" applyBorder="1"/>
    <xf numFmtId="0" fontId="63" fillId="2" borderId="17" xfId="4" applyFont="1" applyFill="1" applyBorder="1" applyAlignment="1">
      <alignment vertical="top" wrapText="1"/>
    </xf>
    <xf numFmtId="0" fontId="63" fillId="2" borderId="17" xfId="4" applyFont="1" applyFill="1" applyBorder="1" applyAlignment="1"/>
    <xf numFmtId="17" fontId="58" fillId="2" borderId="22" xfId="0" applyNumberFormat="1" applyFont="1" applyFill="1" applyBorder="1" applyAlignment="1">
      <alignment horizontal="center" vertical="center"/>
    </xf>
    <xf numFmtId="0" fontId="58" fillId="2" borderId="21" xfId="0" applyFont="1" applyFill="1" applyBorder="1" applyAlignment="1">
      <alignment horizontal="center" vertical="center"/>
    </xf>
    <xf numFmtId="0" fontId="58" fillId="2" borderId="20" xfId="0" applyFont="1" applyFill="1" applyBorder="1" applyAlignment="1">
      <alignment horizontal="center" vertical="center"/>
    </xf>
    <xf numFmtId="0" fontId="58" fillId="2" borderId="4" xfId="0" applyFont="1" applyFill="1" applyBorder="1" applyAlignment="1">
      <alignment horizontal="center" vertical="center"/>
    </xf>
    <xf numFmtId="0" fontId="58" fillId="2" borderId="19" xfId="0" applyFont="1" applyFill="1" applyBorder="1" applyAlignment="1">
      <alignment horizontal="center" vertical="center"/>
    </xf>
    <xf numFmtId="0" fontId="58" fillId="2" borderId="6" xfId="0" applyFont="1" applyFill="1" applyBorder="1" applyAlignment="1">
      <alignment horizontal="center" vertical="center"/>
    </xf>
    <xf numFmtId="0" fontId="58" fillId="2" borderId="17" xfId="0" applyFont="1" applyFill="1" applyBorder="1" applyAlignment="1">
      <alignment horizontal="right" vertical="center"/>
    </xf>
    <xf numFmtId="0" fontId="58" fillId="2" borderId="8" xfId="0" applyFont="1" applyFill="1" applyBorder="1" applyAlignment="1">
      <alignment horizontal="center" vertical="center"/>
    </xf>
    <xf numFmtId="0" fontId="58" fillId="2" borderId="10" xfId="0" applyFont="1" applyFill="1" applyBorder="1" applyAlignment="1">
      <alignment horizontal="center" vertical="center"/>
    </xf>
    <xf numFmtId="0" fontId="58" fillId="5" borderId="8" xfId="0" applyFont="1" applyFill="1" applyBorder="1" applyAlignment="1">
      <alignment horizontal="center" vertical="center" wrapText="1"/>
    </xf>
    <xf numFmtId="0" fontId="58" fillId="5" borderId="17" xfId="0" applyFont="1" applyFill="1" applyBorder="1" applyAlignment="1">
      <alignment horizontal="center" vertical="center" wrapText="1"/>
    </xf>
    <xf numFmtId="0" fontId="58" fillId="5" borderId="10" xfId="0" applyFont="1" applyFill="1" applyBorder="1" applyAlignment="1">
      <alignment horizontal="center" vertical="center"/>
    </xf>
    <xf numFmtId="0" fontId="58" fillId="2" borderId="12" xfId="0" applyFont="1" applyFill="1" applyBorder="1" applyAlignment="1">
      <alignment horizontal="center" vertical="center"/>
    </xf>
    <xf numFmtId="0" fontId="58" fillId="2" borderId="18" xfId="0" applyFont="1" applyFill="1" applyBorder="1" applyAlignment="1">
      <alignment horizontal="center" vertical="center"/>
    </xf>
    <xf numFmtId="0" fontId="58" fillId="2" borderId="14" xfId="0" applyFont="1" applyFill="1" applyBorder="1" applyAlignment="1">
      <alignment horizontal="center" vertical="center"/>
    </xf>
    <xf numFmtId="9" fontId="58" fillId="2" borderId="17" xfId="0" applyNumberFormat="1" applyFont="1" applyFill="1" applyBorder="1" applyAlignment="1">
      <alignment horizontal="center" vertical="center"/>
    </xf>
    <xf numFmtId="0" fontId="58" fillId="2" borderId="0" xfId="0" applyFont="1" applyFill="1">
      <alignment vertical="center"/>
    </xf>
    <xf numFmtId="38" fontId="58" fillId="2" borderId="17" xfId="1" applyFont="1" applyFill="1" applyBorder="1">
      <alignment vertical="center"/>
    </xf>
    <xf numFmtId="0" fontId="58" fillId="2" borderId="17" xfId="0" applyFont="1" applyFill="1" applyBorder="1" applyAlignment="1">
      <alignment horizontal="center" vertical="center" wrapText="1"/>
    </xf>
    <xf numFmtId="2" fontId="58" fillId="2" borderId="17" xfId="0" applyNumberFormat="1" applyFont="1" applyFill="1" applyBorder="1">
      <alignment vertical="center"/>
    </xf>
    <xf numFmtId="176" fontId="58" fillId="2" borderId="17" xfId="0" applyNumberFormat="1" applyFont="1" applyFill="1" applyBorder="1">
      <alignment vertical="center"/>
    </xf>
    <xf numFmtId="183" fontId="58" fillId="2" borderId="17" xfId="1" applyNumberFormat="1" applyFont="1" applyFill="1" applyBorder="1">
      <alignment vertical="center"/>
    </xf>
    <xf numFmtId="0" fontId="58" fillId="2" borderId="0" xfId="0" applyFont="1" applyFill="1" applyBorder="1" applyAlignment="1">
      <alignment vertical="center"/>
    </xf>
    <xf numFmtId="0" fontId="60" fillId="2" borderId="17" xfId="0" applyFont="1" applyFill="1" applyBorder="1" applyAlignment="1">
      <alignment horizontal="center" vertical="center"/>
    </xf>
    <xf numFmtId="38" fontId="60" fillId="2" borderId="17" xfId="1" applyFont="1" applyFill="1" applyBorder="1" applyAlignment="1">
      <alignment horizontal="center" vertical="center"/>
    </xf>
    <xf numFmtId="38" fontId="60" fillId="2" borderId="17" xfId="1" applyFont="1" applyFill="1" applyBorder="1">
      <alignment vertical="center"/>
    </xf>
    <xf numFmtId="0" fontId="60" fillId="2" borderId="0" xfId="0" applyFont="1" applyFill="1" applyBorder="1" applyAlignment="1">
      <alignment horizontal="left" vertical="center"/>
    </xf>
    <xf numFmtId="0" fontId="60" fillId="2" borderId="0" xfId="0" applyFont="1" applyFill="1" applyBorder="1">
      <alignment vertical="center"/>
    </xf>
    <xf numFmtId="0" fontId="58" fillId="2" borderId="0" xfId="0" applyFont="1" applyFill="1" applyAlignment="1">
      <alignment horizontal="center" vertical="center"/>
    </xf>
    <xf numFmtId="1" fontId="58" fillId="2" borderId="17" xfId="0" applyNumberFormat="1" applyFont="1" applyFill="1" applyBorder="1">
      <alignment vertical="center"/>
    </xf>
    <xf numFmtId="0" fontId="70" fillId="2" borderId="0" xfId="0" applyFont="1" applyFill="1" applyAlignment="1">
      <alignment horizontal="left" vertical="center" wrapText="1"/>
    </xf>
    <xf numFmtId="0" fontId="70" fillId="2" borderId="0" xfId="0" applyFont="1" applyFill="1" applyAlignment="1">
      <alignment vertical="top" wrapText="1"/>
    </xf>
    <xf numFmtId="0" fontId="58" fillId="2" borderId="0" xfId="0" applyFont="1" applyFill="1" applyAlignment="1">
      <alignment horizontal="right" vertical="center"/>
    </xf>
    <xf numFmtId="0" fontId="58" fillId="2" borderId="17" xfId="0" applyFont="1" applyFill="1" applyBorder="1" applyAlignment="1">
      <alignment vertical="top" wrapText="1"/>
    </xf>
    <xf numFmtId="0" fontId="58" fillId="2" borderId="17" xfId="0" applyFont="1" applyFill="1" applyBorder="1" applyAlignment="1">
      <alignment horizontal="center" vertical="top" wrapText="1"/>
    </xf>
    <xf numFmtId="0" fontId="67" fillId="2" borderId="17" xfId="0" applyFont="1" applyFill="1" applyBorder="1" applyAlignment="1">
      <alignment horizontal="center" vertical="center"/>
    </xf>
    <xf numFmtId="0" fontId="66" fillId="2" borderId="17" xfId="0" applyFont="1" applyFill="1" applyBorder="1" applyAlignment="1">
      <alignment horizontal="center" vertical="center"/>
    </xf>
    <xf numFmtId="9" fontId="58" fillId="2" borderId="17" xfId="2" applyFont="1" applyFill="1" applyBorder="1">
      <alignment vertical="center"/>
    </xf>
    <xf numFmtId="0" fontId="58" fillId="2" borderId="0" xfId="0" applyFont="1" applyFill="1" applyAlignment="1">
      <alignment vertical="top"/>
    </xf>
    <xf numFmtId="0" fontId="58" fillId="2" borderId="17" xfId="14" applyFont="1" applyFill="1" applyBorder="1" applyAlignment="1">
      <alignment horizontal="center"/>
    </xf>
    <xf numFmtId="0" fontId="58" fillId="2" borderId="17" xfId="14" applyFont="1" applyFill="1" applyBorder="1" applyAlignment="1"/>
    <xf numFmtId="3" fontId="64" fillId="2" borderId="17" xfId="14" applyNumberFormat="1" applyFont="1" applyFill="1" applyBorder="1" applyAlignment="1"/>
    <xf numFmtId="0" fontId="60" fillId="0" borderId="0" xfId="0" applyFont="1" applyBorder="1" applyAlignment="1">
      <alignment vertical="top" wrapText="1"/>
    </xf>
    <xf numFmtId="0" fontId="63" fillId="2" borderId="17" xfId="4" applyFont="1" applyFill="1" applyBorder="1" applyAlignment="1">
      <alignment horizontal="center" vertical="center"/>
    </xf>
    <xf numFmtId="38" fontId="58" fillId="2" borderId="17" xfId="15" applyFont="1" applyFill="1" applyBorder="1" applyAlignment="1"/>
    <xf numFmtId="38" fontId="58" fillId="2" borderId="17" xfId="15" applyFont="1" applyFill="1" applyBorder="1" applyAlignment="1">
      <alignment horizontal="right"/>
    </xf>
    <xf numFmtId="0" fontId="63" fillId="2" borderId="17" xfId="4" applyFont="1" applyFill="1" applyBorder="1" applyAlignment="1">
      <alignment horizontal="right"/>
    </xf>
    <xf numFmtId="38" fontId="58" fillId="2" borderId="28" xfId="1" applyFont="1" applyFill="1" applyBorder="1" applyAlignment="1">
      <alignment vertical="center"/>
    </xf>
    <xf numFmtId="0" fontId="71" fillId="2" borderId="17" xfId="0" applyFont="1" applyFill="1" applyBorder="1" applyAlignment="1">
      <alignment horizontal="center" vertical="center"/>
    </xf>
    <xf numFmtId="0" fontId="71" fillId="2" borderId="17" xfId="0" applyFont="1" applyFill="1" applyBorder="1">
      <alignment vertical="center"/>
    </xf>
    <xf numFmtId="0" fontId="71" fillId="2" borderId="17" xfId="0" applyFont="1" applyFill="1" applyBorder="1" applyAlignment="1">
      <alignment horizontal="right" vertical="center"/>
    </xf>
    <xf numFmtId="0" fontId="58" fillId="2" borderId="28" xfId="0" applyFont="1" applyFill="1" applyBorder="1">
      <alignment vertical="center"/>
    </xf>
    <xf numFmtId="0" fontId="58" fillId="2" borderId="0" xfId="0" applyFont="1" applyFill="1" applyAlignment="1">
      <alignment horizontal="left" vertical="center"/>
    </xf>
    <xf numFmtId="0" fontId="66" fillId="2" borderId="0" xfId="0" applyFont="1" applyFill="1" applyAlignment="1">
      <alignment horizontal="left" vertical="center"/>
    </xf>
    <xf numFmtId="0" fontId="64" fillId="2" borderId="17" xfId="4" applyFont="1" applyFill="1" applyBorder="1" applyAlignment="1">
      <alignment horizontal="center"/>
    </xf>
    <xf numFmtId="0" fontId="64" fillId="2" borderId="0" xfId="13" applyFont="1" applyFill="1"/>
    <xf numFmtId="38" fontId="58" fillId="2" borderId="0" xfId="1" applyFont="1" applyFill="1">
      <alignment vertical="center"/>
    </xf>
    <xf numFmtId="38" fontId="64" fillId="2" borderId="0" xfId="1" applyFont="1" applyFill="1" applyBorder="1" applyAlignment="1"/>
    <xf numFmtId="0" fontId="63" fillId="2" borderId="17" xfId="4" applyNumberFormat="1" applyFont="1" applyFill="1" applyBorder="1" applyAlignment="1">
      <alignment horizontal="center" vertical="center"/>
    </xf>
    <xf numFmtId="3" fontId="65" fillId="2" borderId="17" xfId="4" applyNumberFormat="1" applyFont="1" applyFill="1" applyBorder="1" applyAlignment="1">
      <alignment horizontal="center" vertical="center" wrapText="1"/>
    </xf>
    <xf numFmtId="0" fontId="63" fillId="2" borderId="17" xfId="4" applyNumberFormat="1" applyFont="1" applyFill="1" applyBorder="1" applyAlignment="1"/>
    <xf numFmtId="3" fontId="63" fillId="2" borderId="17" xfId="4" applyNumberFormat="1" applyFont="1" applyFill="1" applyBorder="1" applyAlignment="1">
      <alignment horizontal="right"/>
    </xf>
    <xf numFmtId="0" fontId="10" fillId="2" borderId="17" xfId="20" applyNumberFormat="1" applyFont="1" applyFill="1" applyBorder="1" applyAlignment="1">
      <alignment horizontal="distributed" vertical="center" shrinkToFit="1"/>
    </xf>
    <xf numFmtId="0" fontId="10" fillId="2" borderId="17" xfId="20" applyNumberFormat="1" applyFont="1" applyFill="1" applyBorder="1" applyAlignment="1">
      <alignment horizontal="center" vertical="center" shrinkToFit="1"/>
    </xf>
    <xf numFmtId="0" fontId="10" fillId="2" borderId="17" xfId="20" applyFont="1" applyFill="1" applyBorder="1" applyAlignment="1">
      <alignment horizontal="center" vertical="center"/>
    </xf>
    <xf numFmtId="181" fontId="10" fillId="2" borderId="17" xfId="20" applyNumberFormat="1" applyFont="1" applyFill="1" applyBorder="1" applyAlignment="1">
      <alignment horizontal="right" vertical="center" shrinkToFit="1"/>
    </xf>
    <xf numFmtId="0" fontId="41" fillId="2" borderId="0" xfId="19" applyFont="1" applyFill="1" applyAlignment="1">
      <alignment vertical="center"/>
    </xf>
    <xf numFmtId="0" fontId="41" fillId="2" borderId="0" xfId="19" applyFont="1" applyFill="1" applyAlignment="1">
      <alignment vertical="top"/>
    </xf>
    <xf numFmtId="0" fontId="64" fillId="2" borderId="17" xfId="21" applyFont="1" applyFill="1" applyBorder="1" applyAlignment="1">
      <alignment horizontal="center" vertical="center"/>
    </xf>
    <xf numFmtId="0" fontId="64" fillId="2" borderId="17" xfId="22" applyFont="1" applyFill="1" applyBorder="1" applyAlignment="1">
      <alignment vertical="center"/>
    </xf>
    <xf numFmtId="0" fontId="60" fillId="2" borderId="0" xfId="0" applyFont="1" applyFill="1">
      <alignment vertical="center"/>
    </xf>
    <xf numFmtId="0" fontId="67" fillId="2" borderId="17" xfId="0" applyFont="1" applyFill="1" applyBorder="1">
      <alignment vertical="center"/>
    </xf>
    <xf numFmtId="0" fontId="66" fillId="2" borderId="17" xfId="0" applyFont="1" applyFill="1" applyBorder="1">
      <alignment vertical="center"/>
    </xf>
    <xf numFmtId="0" fontId="66" fillId="2" borderId="17" xfId="0" applyFont="1" applyFill="1" applyBorder="1" applyAlignment="1">
      <alignment wrapText="1"/>
    </xf>
    <xf numFmtId="1" fontId="64" fillId="2" borderId="17" xfId="21" applyNumberFormat="1" applyFont="1" applyFill="1" applyBorder="1" applyAlignment="1">
      <alignment vertical="center"/>
    </xf>
    <xf numFmtId="0" fontId="62" fillId="2" borderId="0" xfId="17" applyFont="1" applyFill="1" applyAlignment="1">
      <alignment horizontal="right"/>
    </xf>
    <xf numFmtId="0" fontId="62" fillId="2" borderId="28" xfId="17" applyFont="1" applyFill="1" applyBorder="1" applyAlignment="1">
      <alignment vertical="center" wrapText="1" shrinkToFit="1"/>
    </xf>
    <xf numFmtId="0" fontId="63" fillId="2" borderId="17" xfId="17" applyFont="1" applyFill="1" applyBorder="1" applyAlignment="1">
      <alignment horizontal="center" vertical="center" shrinkToFit="1"/>
    </xf>
    <xf numFmtId="182" fontId="64" fillId="2" borderId="17" xfId="18" applyNumberFormat="1" applyFont="1" applyFill="1" applyBorder="1" applyAlignment="1">
      <alignment vertical="center"/>
    </xf>
    <xf numFmtId="183" fontId="64" fillId="2" borderId="17" xfId="18" applyNumberFormat="1" applyFont="1" applyFill="1" applyBorder="1" applyAlignment="1">
      <alignment horizontal="center" vertical="center"/>
    </xf>
    <xf numFmtId="0" fontId="72" fillId="2" borderId="17" xfId="17" applyFont="1" applyFill="1" applyBorder="1" applyAlignment="1">
      <alignment horizontal="center" vertical="center" shrinkToFit="1"/>
    </xf>
    <xf numFmtId="182" fontId="73" fillId="2" borderId="17" xfId="18" applyNumberFormat="1" applyFont="1" applyFill="1" applyBorder="1" applyAlignment="1">
      <alignment vertical="center"/>
    </xf>
    <xf numFmtId="183" fontId="73" fillId="2" borderId="17" xfId="18" applyNumberFormat="1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vertical="top" wrapText="1"/>
    </xf>
    <xf numFmtId="0" fontId="26" fillId="2" borderId="0" xfId="0" applyFont="1" applyFill="1" applyAlignment="1">
      <alignment vertical="top" wrapText="1"/>
    </xf>
    <xf numFmtId="0" fontId="66" fillId="2" borderId="0" xfId="0" applyFont="1" applyFill="1">
      <alignment vertical="center"/>
    </xf>
    <xf numFmtId="40" fontId="58" fillId="2" borderId="17" xfId="1" applyNumberFormat="1" applyFont="1" applyFill="1" applyBorder="1">
      <alignment vertical="center"/>
    </xf>
    <xf numFmtId="0" fontId="76" fillId="2" borderId="0" xfId="26" applyFont="1" applyFill="1">
      <alignment vertical="center"/>
    </xf>
    <xf numFmtId="0" fontId="6" fillId="0" borderId="0" xfId="0" applyFont="1">
      <alignment vertical="center"/>
    </xf>
    <xf numFmtId="38" fontId="58" fillId="2" borderId="17" xfId="1" applyFont="1" applyFill="1" applyBorder="1" applyAlignment="1">
      <alignment horizontal="right" vertical="center"/>
    </xf>
    <xf numFmtId="38" fontId="58" fillId="2" borderId="17" xfId="1" applyFont="1" applyFill="1" applyBorder="1" applyAlignment="1">
      <alignment horizontal="center" vertical="center"/>
    </xf>
    <xf numFmtId="0" fontId="58" fillId="3" borderId="31" xfId="0" applyFont="1" applyFill="1" applyBorder="1" applyAlignment="1">
      <alignment horizontal="center" vertical="center"/>
    </xf>
    <xf numFmtId="0" fontId="58" fillId="3" borderId="34" xfId="0" applyFont="1" applyFill="1" applyBorder="1" applyAlignment="1">
      <alignment horizontal="center" vertical="center"/>
    </xf>
    <xf numFmtId="0" fontId="58" fillId="3" borderId="17" xfId="0" applyFont="1" applyFill="1" applyBorder="1">
      <alignment vertical="center"/>
    </xf>
    <xf numFmtId="176" fontId="58" fillId="3" borderId="17" xfId="0" applyNumberFormat="1" applyFont="1" applyFill="1" applyBorder="1">
      <alignment vertical="center"/>
    </xf>
    <xf numFmtId="0" fontId="58" fillId="3" borderId="0" xfId="0" applyFont="1" applyFill="1">
      <alignment vertical="center"/>
    </xf>
    <xf numFmtId="0" fontId="58" fillId="2" borderId="0" xfId="0" applyFont="1" applyFill="1" applyBorder="1" applyAlignment="1">
      <alignment vertical="center" wrapText="1"/>
    </xf>
    <xf numFmtId="0" fontId="60" fillId="0" borderId="17" xfId="0" applyFont="1" applyBorder="1" applyAlignment="1">
      <alignment vertical="center" wrapText="1"/>
    </xf>
    <xf numFmtId="0" fontId="63" fillId="0" borderId="17" xfId="3" applyFont="1" applyFill="1" applyBorder="1" applyAlignment="1">
      <alignment horizontal="center" vertical="center"/>
    </xf>
    <xf numFmtId="0" fontId="63" fillId="0" borderId="17" xfId="3" applyFont="1" applyFill="1" applyBorder="1" applyAlignment="1">
      <alignment horizontal="center" vertical="center" wrapText="1"/>
    </xf>
    <xf numFmtId="180" fontId="63" fillId="0" borderId="17" xfId="3" applyNumberFormat="1" applyFont="1" applyFill="1" applyBorder="1" applyAlignment="1">
      <alignment vertical="center" wrapText="1"/>
    </xf>
    <xf numFmtId="188" fontId="63" fillId="0" borderId="17" xfId="3" applyNumberFormat="1" applyFont="1" applyFill="1" applyBorder="1">
      <alignment vertical="center"/>
    </xf>
    <xf numFmtId="187" fontId="63" fillId="0" borderId="17" xfId="3" applyNumberFormat="1" applyFont="1" applyFill="1" applyBorder="1">
      <alignment vertical="center"/>
    </xf>
    <xf numFmtId="187" fontId="60" fillId="0" borderId="17" xfId="0" applyNumberFormat="1" applyFont="1" applyFill="1" applyBorder="1">
      <alignment vertical="center"/>
    </xf>
    <xf numFmtId="180" fontId="60" fillId="0" borderId="17" xfId="0" applyNumberFormat="1" applyFont="1" applyFill="1" applyBorder="1" applyAlignment="1">
      <alignment vertical="center" wrapText="1"/>
    </xf>
    <xf numFmtId="176" fontId="60" fillId="0" borderId="17" xfId="0" applyNumberFormat="1" applyFont="1" applyBorder="1">
      <alignment vertical="center"/>
    </xf>
    <xf numFmtId="180" fontId="63" fillId="0" borderId="17" xfId="3" applyNumberFormat="1" applyFont="1" applyFill="1" applyBorder="1" applyAlignment="1">
      <alignment horizontal="right" vertical="center" wrapText="1"/>
    </xf>
    <xf numFmtId="188" fontId="63" fillId="0" borderId="17" xfId="3" applyNumberFormat="1" applyFont="1" applyFill="1" applyBorder="1" applyAlignment="1">
      <alignment horizontal="right" vertical="center"/>
    </xf>
    <xf numFmtId="0" fontId="60" fillId="3" borderId="0" xfId="0" applyFont="1" applyFill="1">
      <alignment vertical="center"/>
    </xf>
    <xf numFmtId="0" fontId="60" fillId="3" borderId="0" xfId="0" applyFont="1" applyFill="1" applyAlignment="1">
      <alignment vertical="center"/>
    </xf>
    <xf numFmtId="0" fontId="60" fillId="3" borderId="17" xfId="0" applyFont="1" applyFill="1" applyBorder="1" applyAlignment="1">
      <alignment horizontal="center" vertical="center"/>
    </xf>
    <xf numFmtId="38" fontId="60" fillId="3" borderId="17" xfId="1" applyFont="1" applyFill="1" applyBorder="1">
      <alignment vertical="center"/>
    </xf>
    <xf numFmtId="0" fontId="58" fillId="3" borderId="17" xfId="0" applyFont="1" applyFill="1" applyBorder="1" applyAlignment="1">
      <alignment horizontal="center" vertical="center"/>
    </xf>
    <xf numFmtId="0" fontId="61" fillId="3" borderId="17" xfId="0" applyFont="1" applyFill="1" applyBorder="1" applyAlignment="1">
      <alignment horizontal="center" vertical="center" wrapText="1"/>
    </xf>
    <xf numFmtId="0" fontId="58" fillId="3" borderId="17" xfId="0" applyFont="1" applyFill="1" applyBorder="1" applyAlignment="1">
      <alignment horizontal="center" vertical="center" wrapText="1"/>
    </xf>
    <xf numFmtId="0" fontId="58" fillId="3" borderId="17" xfId="0" applyFont="1" applyFill="1" applyBorder="1" applyAlignment="1">
      <alignment horizontal="right" vertical="center"/>
    </xf>
    <xf numFmtId="0" fontId="60" fillId="3" borderId="17" xfId="0" applyFont="1" applyFill="1" applyBorder="1" applyAlignment="1">
      <alignment horizontal="right" vertical="center"/>
    </xf>
    <xf numFmtId="38" fontId="58" fillId="3" borderId="17" xfId="1" applyFont="1" applyFill="1" applyBorder="1">
      <alignment vertical="center"/>
    </xf>
    <xf numFmtId="176" fontId="60" fillId="3" borderId="17" xfId="0" applyNumberFormat="1" applyFont="1" applyFill="1" applyBorder="1" applyAlignment="1">
      <alignment horizontal="right" vertical="center"/>
    </xf>
    <xf numFmtId="0" fontId="58" fillId="3" borderId="0" xfId="0" applyFont="1" applyFill="1" applyBorder="1" applyAlignment="1">
      <alignment horizontal="left" vertical="center"/>
    </xf>
    <xf numFmtId="0" fontId="58" fillId="0" borderId="0" xfId="0" applyFont="1" applyBorder="1" applyAlignment="1">
      <alignment vertical="center" wrapText="1"/>
    </xf>
    <xf numFmtId="0" fontId="58" fillId="2" borderId="17" xfId="0" applyFont="1" applyFill="1" applyBorder="1" applyAlignment="1">
      <alignment horizontal="center"/>
    </xf>
    <xf numFmtId="0" fontId="79" fillId="2" borderId="17" xfId="0" applyNumberFormat="1" applyFont="1" applyFill="1" applyBorder="1" applyAlignment="1"/>
    <xf numFmtId="4" fontId="79" fillId="2" borderId="17" xfId="0" applyNumberFormat="1" applyFont="1" applyFill="1" applyBorder="1" applyAlignment="1"/>
    <xf numFmtId="4" fontId="63" fillId="2" borderId="17" xfId="0" applyNumberFormat="1" applyFont="1" applyFill="1" applyBorder="1" applyAlignment="1"/>
    <xf numFmtId="0" fontId="63" fillId="2" borderId="17" xfId="0" applyNumberFormat="1" applyFont="1" applyFill="1" applyBorder="1" applyAlignment="1"/>
    <xf numFmtId="0" fontId="63" fillId="2" borderId="17" xfId="5" applyNumberFormat="1" applyFont="1" applyFill="1" applyBorder="1" applyAlignment="1"/>
    <xf numFmtId="4" fontId="63" fillId="2" borderId="17" xfId="5" applyNumberFormat="1" applyFont="1" applyFill="1" applyBorder="1" applyAlignment="1"/>
    <xf numFmtId="178" fontId="63" fillId="2" borderId="17" xfId="0" applyNumberFormat="1" applyFont="1" applyFill="1" applyBorder="1" applyAlignment="1"/>
    <xf numFmtId="4" fontId="63" fillId="2" borderId="31" xfId="0" applyNumberFormat="1" applyFont="1" applyFill="1" applyBorder="1" applyAlignment="1"/>
    <xf numFmtId="0" fontId="63" fillId="2" borderId="31" xfId="0" applyNumberFormat="1" applyFont="1" applyFill="1" applyBorder="1" applyAlignment="1"/>
    <xf numFmtId="179" fontId="58" fillId="2" borderId="17" xfId="0" applyNumberFormat="1" applyFont="1" applyFill="1" applyBorder="1" applyAlignment="1">
      <alignment horizontal="center" vertical="center"/>
    </xf>
    <xf numFmtId="176" fontId="58" fillId="2" borderId="17" xfId="0" applyNumberFormat="1" applyFont="1" applyFill="1" applyBorder="1" applyAlignment="1">
      <alignment vertical="center"/>
    </xf>
    <xf numFmtId="0" fontId="23" fillId="2" borderId="17" xfId="0" applyFont="1" applyFill="1" applyBorder="1" applyAlignment="1">
      <alignment horizontal="center" vertical="center"/>
    </xf>
    <xf numFmtId="0" fontId="23" fillId="2" borderId="31" xfId="0" applyFont="1" applyFill="1" applyBorder="1" applyAlignment="1">
      <alignment horizontal="center" vertical="center"/>
    </xf>
    <xf numFmtId="0" fontId="23" fillId="2" borderId="19" xfId="0" applyFont="1" applyFill="1" applyBorder="1" applyAlignment="1">
      <alignment horizontal="center" vertical="center"/>
    </xf>
    <xf numFmtId="38" fontId="23" fillId="2" borderId="17" xfId="1" applyFont="1" applyFill="1" applyBorder="1" applyAlignment="1">
      <alignment horizontal="center" vertical="center"/>
    </xf>
    <xf numFmtId="0" fontId="58" fillId="2" borderId="30" xfId="0" applyFont="1" applyFill="1" applyBorder="1" applyAlignment="1">
      <alignment horizontal="left" vertical="center" wrapText="1"/>
    </xf>
    <xf numFmtId="0" fontId="23" fillId="2" borderId="0" xfId="0" applyFont="1" applyFill="1" applyBorder="1" applyAlignment="1">
      <alignment horizontal="center" vertical="center"/>
    </xf>
    <xf numFmtId="0" fontId="58" fillId="2" borderId="17" xfId="0" applyFont="1" applyFill="1" applyBorder="1" applyAlignment="1">
      <alignment horizontal="center" vertical="center" wrapText="1"/>
    </xf>
    <xf numFmtId="0" fontId="67" fillId="2" borderId="17" xfId="0" applyFont="1" applyFill="1" applyBorder="1" applyAlignment="1">
      <alignment horizontal="center" vertical="center" wrapText="1"/>
    </xf>
    <xf numFmtId="0" fontId="58" fillId="2" borderId="17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top" wrapText="1"/>
    </xf>
    <xf numFmtId="0" fontId="58" fillId="2" borderId="25" xfId="0" applyFont="1" applyFill="1" applyBorder="1" applyAlignment="1">
      <alignment horizontal="center" vertical="center"/>
    </xf>
    <xf numFmtId="0" fontId="60" fillId="2" borderId="0" xfId="0" applyFont="1" applyFill="1" applyBorder="1" applyAlignment="1">
      <alignment horizontal="left" vertical="center" wrapText="1"/>
    </xf>
    <xf numFmtId="0" fontId="6" fillId="2" borderId="3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23" fillId="2" borderId="17" xfId="0" applyFont="1" applyFill="1" applyBorder="1" applyAlignment="1">
      <alignment horizontal="center" vertical="center"/>
    </xf>
    <xf numFmtId="0" fontId="23" fillId="2" borderId="17" xfId="0" applyFont="1" applyFill="1" applyBorder="1" applyAlignment="1">
      <alignment horizontal="center" vertical="center" wrapText="1"/>
    </xf>
    <xf numFmtId="0" fontId="24" fillId="2" borderId="17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/>
    </xf>
    <xf numFmtId="0" fontId="6" fillId="2" borderId="0" xfId="0" applyFont="1" applyFill="1" applyAlignment="1">
      <alignment horizontal="left" vertical="center" wrapText="1"/>
    </xf>
    <xf numFmtId="0" fontId="26" fillId="2" borderId="30" xfId="0" applyFont="1" applyFill="1" applyBorder="1" applyAlignment="1">
      <alignment horizontal="left" vertical="center" wrapText="1"/>
    </xf>
    <xf numFmtId="0" fontId="26" fillId="2" borderId="0" xfId="0" applyFont="1" applyFill="1" applyBorder="1" applyAlignment="1">
      <alignment horizontal="left" vertical="center" wrapText="1"/>
    </xf>
    <xf numFmtId="38" fontId="23" fillId="2" borderId="17" xfId="1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6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58" fillId="2" borderId="0" xfId="0" applyFont="1" applyFill="1" applyBorder="1" applyAlignment="1">
      <alignment horizontal="center" vertical="center"/>
    </xf>
    <xf numFmtId="0" fontId="23" fillId="2" borderId="31" xfId="0" applyFont="1" applyFill="1" applyBorder="1" applyAlignment="1">
      <alignment horizontal="center" vertical="center"/>
    </xf>
    <xf numFmtId="0" fontId="23" fillId="2" borderId="1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3" fillId="2" borderId="17" xfId="0" applyFont="1" applyFill="1" applyBorder="1" applyAlignment="1">
      <alignment horizontal="left" vertical="top" wrapText="1"/>
    </xf>
    <xf numFmtId="0" fontId="23" fillId="2" borderId="28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top" wrapText="1"/>
    </xf>
    <xf numFmtId="0" fontId="26" fillId="2" borderId="17" xfId="0" applyFont="1" applyFill="1" applyBorder="1" applyAlignment="1">
      <alignment horizontal="left" vertical="top" wrapText="1"/>
    </xf>
    <xf numFmtId="0" fontId="23" fillId="2" borderId="36" xfId="0" applyFont="1" applyFill="1" applyBorder="1" applyAlignment="1">
      <alignment horizontal="center" vertical="center"/>
    </xf>
    <xf numFmtId="0" fontId="23" fillId="2" borderId="35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/>
    </xf>
    <xf numFmtId="179" fontId="23" fillId="2" borderId="17" xfId="0" applyNumberFormat="1" applyFont="1" applyFill="1" applyBorder="1" applyAlignment="1">
      <alignment horizontal="center" vertical="center"/>
    </xf>
    <xf numFmtId="0" fontId="14" fillId="2" borderId="0" xfId="6" applyFont="1" applyFill="1" applyBorder="1" applyAlignment="1">
      <alignment horizontal="left" vertical="top" wrapText="1"/>
    </xf>
    <xf numFmtId="0" fontId="44" fillId="2" borderId="0" xfId="6" applyFont="1" applyFill="1" applyBorder="1" applyAlignment="1">
      <alignment horizontal="center" vertical="center"/>
    </xf>
    <xf numFmtId="0" fontId="44" fillId="2" borderId="17" xfId="6" applyFont="1" applyFill="1" applyBorder="1" applyAlignment="1">
      <alignment horizontal="center" vertical="center"/>
    </xf>
    <xf numFmtId="0" fontId="49" fillId="2" borderId="17" xfId="6" applyFont="1" applyFill="1" applyBorder="1" applyAlignment="1">
      <alignment horizontal="center" vertical="center" wrapText="1"/>
    </xf>
    <xf numFmtId="0" fontId="50" fillId="2" borderId="17" xfId="6" applyFont="1" applyFill="1" applyBorder="1" applyAlignment="1">
      <alignment horizontal="center" vertical="center" wrapText="1"/>
    </xf>
    <xf numFmtId="0" fontId="23" fillId="2" borderId="25" xfId="0" applyFont="1" applyFill="1" applyBorder="1" applyAlignment="1">
      <alignment horizontal="center" vertical="center"/>
    </xf>
    <xf numFmtId="0" fontId="41" fillId="2" borderId="0" xfId="4" applyFont="1" applyFill="1" applyBorder="1" applyAlignment="1">
      <alignment horizontal="center"/>
    </xf>
    <xf numFmtId="0" fontId="23" fillId="2" borderId="0" xfId="0" applyFont="1" applyFill="1" applyAlignment="1">
      <alignment horizontal="center" vertical="center"/>
    </xf>
    <xf numFmtId="0" fontId="26" fillId="2" borderId="0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1" fillId="2" borderId="17" xfId="4" applyFont="1" applyFill="1" applyBorder="1" applyAlignment="1">
      <alignment horizontal="center"/>
    </xf>
    <xf numFmtId="0" fontId="41" fillId="2" borderId="17" xfId="4" applyFont="1" applyFill="1" applyBorder="1" applyAlignment="1">
      <alignment horizontal="center" vertical="center" wrapText="1"/>
    </xf>
    <xf numFmtId="0" fontId="17" fillId="2" borderId="17" xfId="4" applyFont="1" applyFill="1" applyBorder="1" applyAlignment="1">
      <alignment horizontal="center" vertical="center" wrapText="1"/>
    </xf>
    <xf numFmtId="0" fontId="16" fillId="2" borderId="17" xfId="4" applyFill="1" applyBorder="1" applyAlignment="1">
      <alignment horizontal="center" vertical="center" wrapText="1"/>
    </xf>
    <xf numFmtId="0" fontId="41" fillId="2" borderId="17" xfId="4" applyFont="1" applyFill="1" applyBorder="1" applyAlignment="1">
      <alignment horizontal="center" vertical="center"/>
    </xf>
    <xf numFmtId="0" fontId="41" fillId="2" borderId="17" xfId="4" applyFont="1" applyFill="1" applyBorder="1" applyAlignment="1">
      <alignment horizontal="center" wrapText="1"/>
    </xf>
    <xf numFmtId="0" fontId="7" fillId="2" borderId="3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2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top" wrapText="1"/>
    </xf>
    <xf numFmtId="38" fontId="23" fillId="2" borderId="17" xfId="1" applyFont="1" applyFill="1" applyBorder="1" applyAlignment="1">
      <alignment horizontal="center" vertical="center"/>
    </xf>
    <xf numFmtId="0" fontId="41" fillId="2" borderId="30" xfId="4" applyFont="1" applyFill="1" applyBorder="1" applyAlignment="1">
      <alignment horizontal="left" vertical="top" wrapText="1"/>
    </xf>
    <xf numFmtId="0" fontId="41" fillId="2" borderId="0" xfId="4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center" wrapText="1"/>
    </xf>
    <xf numFmtId="0" fontId="23" fillId="2" borderId="17" xfId="0" applyFont="1" applyFill="1" applyBorder="1" applyAlignment="1">
      <alignment horizontal="center"/>
    </xf>
    <xf numFmtId="0" fontId="23" fillId="2" borderId="9" xfId="0" applyFont="1" applyFill="1" applyBorder="1" applyAlignment="1">
      <alignment horizontal="center" vertical="top" wrapText="1"/>
    </xf>
    <xf numFmtId="0" fontId="23" fillId="2" borderId="17" xfId="0" applyFont="1" applyFill="1" applyBorder="1" applyAlignment="1">
      <alignment horizontal="center" vertical="top" wrapText="1"/>
    </xf>
    <xf numFmtId="0" fontId="61" fillId="2" borderId="0" xfId="0" applyFont="1" applyFill="1" applyBorder="1" applyAlignment="1">
      <alignment horizontal="center" vertical="center"/>
    </xf>
    <xf numFmtId="38" fontId="0" fillId="4" borderId="17" xfId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top" wrapText="1"/>
    </xf>
    <xf numFmtId="0" fontId="10" fillId="2" borderId="17" xfId="11" applyFont="1" applyFill="1" applyBorder="1" applyAlignment="1">
      <alignment horizontal="center" vertical="center"/>
    </xf>
    <xf numFmtId="0" fontId="10" fillId="2" borderId="17" xfId="11" applyFont="1" applyFill="1" applyBorder="1" applyAlignment="1">
      <alignment horizontal="center" vertical="center" wrapText="1"/>
    </xf>
    <xf numFmtId="0" fontId="10" fillId="2" borderId="0" xfId="1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0" fontId="63" fillId="2" borderId="0" xfId="4" applyFont="1" applyFill="1" applyBorder="1" applyAlignment="1">
      <alignment horizontal="left" vertical="top" wrapText="1"/>
    </xf>
    <xf numFmtId="0" fontId="63" fillId="2" borderId="0" xfId="4" applyFont="1" applyFill="1" applyBorder="1" applyAlignment="1">
      <alignment horizontal="center"/>
    </xf>
    <xf numFmtId="0" fontId="63" fillId="2" borderId="17" xfId="4" applyFont="1" applyFill="1" applyBorder="1" applyAlignment="1">
      <alignment horizontal="center"/>
    </xf>
    <xf numFmtId="0" fontId="63" fillId="2" borderId="0" xfId="4" applyFont="1" applyFill="1" applyAlignment="1">
      <alignment horizontal="center"/>
    </xf>
    <xf numFmtId="0" fontId="63" fillId="2" borderId="0" xfId="4" applyFont="1" applyFill="1" applyBorder="1" applyAlignment="1">
      <alignment horizontal="left" vertical="center" wrapText="1"/>
    </xf>
    <xf numFmtId="0" fontId="58" fillId="2" borderId="29" xfId="0" applyFont="1" applyFill="1" applyBorder="1" applyAlignment="1">
      <alignment horizontal="center" vertical="center"/>
    </xf>
    <xf numFmtId="0" fontId="58" fillId="2" borderId="21" xfId="0" applyFont="1" applyFill="1" applyBorder="1" applyAlignment="1">
      <alignment horizontal="center" vertical="center"/>
    </xf>
    <xf numFmtId="0" fontId="58" fillId="2" borderId="20" xfId="0" applyFont="1" applyFill="1" applyBorder="1" applyAlignment="1">
      <alignment horizontal="center" vertical="center"/>
    </xf>
    <xf numFmtId="0" fontId="58" fillId="2" borderId="26" xfId="0" applyFont="1" applyFill="1" applyBorder="1" applyAlignment="1">
      <alignment horizontal="left" vertical="center"/>
    </xf>
    <xf numFmtId="0" fontId="58" fillId="2" borderId="19" xfId="0" applyFont="1" applyFill="1" applyBorder="1" applyAlignment="1">
      <alignment horizontal="left" vertical="center"/>
    </xf>
    <xf numFmtId="0" fontId="58" fillId="2" borderId="6" xfId="0" applyFont="1" applyFill="1" applyBorder="1" applyAlignment="1">
      <alignment horizontal="left" vertical="center"/>
    </xf>
    <xf numFmtId="0" fontId="58" fillId="2" borderId="27" xfId="0" applyFont="1" applyFill="1" applyBorder="1" applyAlignment="1">
      <alignment horizontal="right" vertical="center"/>
    </xf>
    <xf numFmtId="0" fontId="58" fillId="2" borderId="17" xfId="0" applyFont="1" applyFill="1" applyBorder="1" applyAlignment="1">
      <alignment horizontal="right" vertical="center"/>
    </xf>
    <xf numFmtId="0" fontId="58" fillId="2" borderId="10" xfId="0" applyFont="1" applyFill="1" applyBorder="1" applyAlignment="1">
      <alignment horizontal="right" vertical="center"/>
    </xf>
    <xf numFmtId="0" fontId="58" fillId="2" borderId="8" xfId="0" applyFont="1" applyFill="1" applyBorder="1" applyAlignment="1">
      <alignment horizontal="center" vertical="center" wrapText="1"/>
    </xf>
    <xf numFmtId="0" fontId="58" fillId="2" borderId="0" xfId="0" applyFont="1" applyFill="1" applyBorder="1" applyAlignment="1">
      <alignment horizontal="left" vertical="top" wrapText="1"/>
    </xf>
    <xf numFmtId="0" fontId="58" fillId="2" borderId="10" xfId="0" applyFont="1" applyFill="1" applyBorder="1" applyAlignment="1">
      <alignment horizontal="center" vertical="center"/>
    </xf>
    <xf numFmtId="0" fontId="58" fillId="2" borderId="24" xfId="0" applyFont="1" applyFill="1" applyBorder="1" applyAlignment="1">
      <alignment horizontal="left" vertical="center"/>
    </xf>
    <xf numFmtId="0" fontId="58" fillId="2" borderId="18" xfId="0" applyFont="1" applyFill="1" applyBorder="1" applyAlignment="1">
      <alignment horizontal="left" vertical="center"/>
    </xf>
    <xf numFmtId="0" fontId="58" fillId="2" borderId="14" xfId="0" applyFont="1" applyFill="1" applyBorder="1" applyAlignment="1">
      <alignment horizontal="left" vertical="center"/>
    </xf>
    <xf numFmtId="0" fontId="58" fillId="2" borderId="27" xfId="0" applyFont="1" applyFill="1" applyBorder="1" applyAlignment="1">
      <alignment horizontal="left" vertical="center"/>
    </xf>
    <xf numFmtId="0" fontId="58" fillId="2" borderId="17" xfId="0" applyFont="1" applyFill="1" applyBorder="1" applyAlignment="1">
      <alignment horizontal="left" vertical="center"/>
    </xf>
    <xf numFmtId="0" fontId="58" fillId="2" borderId="10" xfId="0" applyFont="1" applyFill="1" applyBorder="1" applyAlignment="1">
      <alignment horizontal="left" vertical="center"/>
    </xf>
    <xf numFmtId="0" fontId="58" fillId="5" borderId="27" xfId="0" applyFont="1" applyFill="1" applyBorder="1" applyAlignment="1">
      <alignment horizontal="right" vertical="center" wrapText="1"/>
    </xf>
    <xf numFmtId="0" fontId="58" fillId="5" borderId="17" xfId="0" applyFont="1" applyFill="1" applyBorder="1" applyAlignment="1">
      <alignment horizontal="right" vertical="center" wrapText="1"/>
    </xf>
    <xf numFmtId="0" fontId="58" fillId="5" borderId="10" xfId="0" applyFont="1" applyFill="1" applyBorder="1" applyAlignment="1">
      <alignment horizontal="right" vertical="center" wrapText="1"/>
    </xf>
    <xf numFmtId="0" fontId="58" fillId="2" borderId="27" xfId="0" applyFont="1" applyFill="1" applyBorder="1" applyAlignment="1">
      <alignment horizontal="right" vertical="center" wrapText="1"/>
    </xf>
    <xf numFmtId="0" fontId="58" fillId="2" borderId="17" xfId="0" applyFont="1" applyFill="1" applyBorder="1" applyAlignment="1">
      <alignment horizontal="right" vertical="center" wrapText="1"/>
    </xf>
    <xf numFmtId="0" fontId="58" fillId="2" borderId="10" xfId="0" applyFont="1" applyFill="1" applyBorder="1" applyAlignment="1">
      <alignment horizontal="right" vertical="center" wrapText="1"/>
    </xf>
    <xf numFmtId="9" fontId="58" fillId="2" borderId="17" xfId="0" applyNumberFormat="1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left" vertical="center" wrapText="1"/>
    </xf>
    <xf numFmtId="0" fontId="23" fillId="2" borderId="0" xfId="0" applyFont="1" applyFill="1" applyAlignment="1">
      <alignment horizontal="left" vertical="center" wrapText="1"/>
    </xf>
    <xf numFmtId="0" fontId="69" fillId="2" borderId="0" xfId="0" applyFont="1" applyFill="1" applyBorder="1" applyAlignment="1">
      <alignment horizontal="center" vertical="center"/>
    </xf>
    <xf numFmtId="0" fontId="59" fillId="2" borderId="17" xfId="0" applyFont="1" applyFill="1" applyBorder="1" applyAlignment="1">
      <alignment horizontal="center" vertical="center"/>
    </xf>
    <xf numFmtId="0" fontId="58" fillId="2" borderId="0" xfId="0" applyFont="1" applyFill="1" applyBorder="1" applyAlignment="1">
      <alignment horizontal="right" vertical="center"/>
    </xf>
    <xf numFmtId="0" fontId="58" fillId="2" borderId="0" xfId="0" applyFont="1" applyFill="1" applyAlignment="1">
      <alignment horizontal="left" vertical="top" wrapText="1"/>
    </xf>
    <xf numFmtId="0" fontId="58" fillId="2" borderId="0" xfId="0" applyFont="1" applyFill="1" applyAlignment="1">
      <alignment horizontal="center" vertical="top" wrapText="1"/>
    </xf>
    <xf numFmtId="0" fontId="67" fillId="0" borderId="31" xfId="0" applyFont="1" applyFill="1" applyBorder="1" applyAlignment="1">
      <alignment horizontal="center" vertical="center" wrapText="1"/>
    </xf>
    <xf numFmtId="0" fontId="67" fillId="0" borderId="19" xfId="0" applyFont="1" applyFill="1" applyBorder="1" applyAlignment="1">
      <alignment horizontal="center" vertical="center" wrapText="1"/>
    </xf>
    <xf numFmtId="0" fontId="63" fillId="0" borderId="17" xfId="3" applyFont="1" applyFill="1" applyBorder="1" applyAlignment="1">
      <alignment horizontal="center" vertical="center" wrapText="1"/>
    </xf>
    <xf numFmtId="0" fontId="67" fillId="0" borderId="17" xfId="0" applyFont="1" applyBorder="1" applyAlignment="1">
      <alignment horizontal="center" vertical="center" wrapText="1"/>
    </xf>
    <xf numFmtId="0" fontId="60" fillId="2" borderId="30" xfId="0" applyFont="1" applyFill="1" applyBorder="1" applyAlignment="1">
      <alignment horizontal="left" vertical="center" wrapText="1"/>
    </xf>
    <xf numFmtId="0" fontId="60" fillId="2" borderId="0" xfId="0" applyFont="1" applyFill="1" applyBorder="1" applyAlignment="1">
      <alignment horizontal="center" vertical="center"/>
    </xf>
    <xf numFmtId="0" fontId="60" fillId="0" borderId="17" xfId="0" applyFont="1" applyBorder="1" applyAlignment="1">
      <alignment horizontal="center" vertical="center" wrapText="1"/>
    </xf>
    <xf numFmtId="0" fontId="29" fillId="0" borderId="0" xfId="14" applyFont="1" applyAlignment="1">
      <alignment horizontal="left" vertical="top" wrapText="1"/>
    </xf>
    <xf numFmtId="0" fontId="58" fillId="2" borderId="0" xfId="14" applyFont="1" applyFill="1" applyBorder="1" applyAlignment="1">
      <alignment horizontal="left" vertical="center" wrapText="1"/>
    </xf>
    <xf numFmtId="0" fontId="60" fillId="2" borderId="30" xfId="0" applyFont="1" applyFill="1" applyBorder="1" applyAlignment="1">
      <alignment horizontal="left" vertical="top" wrapText="1"/>
    </xf>
    <xf numFmtId="0" fontId="60" fillId="2" borderId="0" xfId="0" applyFont="1" applyFill="1" applyBorder="1" applyAlignment="1">
      <alignment horizontal="left" vertical="top" wrapText="1"/>
    </xf>
    <xf numFmtId="0" fontId="66" fillId="2" borderId="0" xfId="0" applyFont="1" applyFill="1" applyBorder="1" applyAlignment="1">
      <alignment horizontal="left" vertical="center"/>
    </xf>
    <xf numFmtId="0" fontId="71" fillId="2" borderId="17" xfId="0" applyFont="1" applyFill="1" applyBorder="1" applyAlignment="1">
      <alignment horizontal="center" vertical="center"/>
    </xf>
    <xf numFmtId="0" fontId="64" fillId="2" borderId="0" xfId="4" applyFont="1" applyFill="1" applyBorder="1" applyAlignment="1">
      <alignment horizontal="center" wrapText="1"/>
    </xf>
    <xf numFmtId="0" fontId="66" fillId="2" borderId="0" xfId="0" applyFont="1" applyFill="1" applyBorder="1" applyAlignment="1">
      <alignment horizontal="left" vertical="top" wrapText="1"/>
    </xf>
    <xf numFmtId="0" fontId="62" fillId="2" borderId="0" xfId="4" applyNumberFormat="1" applyFont="1" applyFill="1" applyBorder="1" applyAlignment="1">
      <alignment horizontal="center" wrapText="1"/>
    </xf>
    <xf numFmtId="0" fontId="63" fillId="2" borderId="17" xfId="4" applyFont="1" applyFill="1" applyBorder="1" applyAlignment="1">
      <alignment horizontal="center" vertical="center"/>
    </xf>
    <xf numFmtId="0" fontId="63" fillId="2" borderId="0" xfId="4" applyFont="1" applyFill="1" applyBorder="1" applyAlignment="1">
      <alignment horizontal="center" vertical="top" wrapText="1"/>
    </xf>
    <xf numFmtId="0" fontId="63" fillId="2" borderId="0" xfId="17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left" vertical="top" wrapText="1"/>
    </xf>
    <xf numFmtId="181" fontId="10" fillId="2" borderId="35" xfId="20" applyNumberFormat="1" applyFont="1" applyFill="1" applyBorder="1" applyAlignment="1">
      <alignment horizontal="center" vertical="center" shrinkToFit="1"/>
    </xf>
    <xf numFmtId="181" fontId="10" fillId="2" borderId="38" xfId="20" applyNumberFormat="1" applyFont="1" applyFill="1" applyBorder="1" applyAlignment="1">
      <alignment horizontal="center" vertical="center" shrinkToFit="1"/>
    </xf>
    <xf numFmtId="181" fontId="10" fillId="2" borderId="36" xfId="20" applyNumberFormat="1" applyFont="1" applyFill="1" applyBorder="1" applyAlignment="1">
      <alignment horizontal="center" vertical="center" shrinkToFit="1"/>
    </xf>
    <xf numFmtId="0" fontId="10" fillId="2" borderId="0" xfId="19" applyNumberFormat="1" applyFont="1" applyFill="1" applyBorder="1" applyAlignment="1" applyProtection="1">
      <alignment horizontal="center"/>
      <protection locked="0"/>
    </xf>
    <xf numFmtId="0" fontId="10" fillId="2" borderId="17" xfId="20" applyNumberFormat="1" applyFont="1" applyFill="1" applyBorder="1" applyAlignment="1">
      <alignment horizontal="center" vertical="center" shrinkToFit="1"/>
    </xf>
    <xf numFmtId="0" fontId="4" fillId="2" borderId="17" xfId="12" applyFill="1" applyBorder="1" applyAlignment="1">
      <alignment horizontal="center" vertical="center"/>
    </xf>
    <xf numFmtId="0" fontId="64" fillId="2" borderId="0" xfId="21" applyFont="1" applyFill="1" applyBorder="1" applyAlignment="1">
      <alignment horizontal="center" vertical="center"/>
    </xf>
    <xf numFmtId="0" fontId="60" fillId="2" borderId="0" xfId="0" applyFont="1" applyFill="1" applyAlignment="1">
      <alignment horizontal="left" vertical="center" wrapText="1"/>
    </xf>
    <xf numFmtId="0" fontId="58" fillId="2" borderId="0" xfId="0" applyFont="1" applyFill="1" applyAlignment="1">
      <alignment horizontal="center" vertical="center"/>
    </xf>
    <xf numFmtId="38" fontId="58" fillId="2" borderId="17" xfId="1" applyFont="1" applyFill="1" applyBorder="1" applyAlignment="1">
      <alignment horizontal="center" vertical="center"/>
    </xf>
    <xf numFmtId="0" fontId="58" fillId="2" borderId="17" xfId="0" applyFont="1" applyFill="1" applyBorder="1" applyAlignment="1">
      <alignment horizontal="center" vertical="top"/>
    </xf>
    <xf numFmtId="0" fontId="58" fillId="2" borderId="0" xfId="0" applyFont="1" applyFill="1" applyAlignment="1">
      <alignment horizontal="left" wrapText="1"/>
    </xf>
    <xf numFmtId="0" fontId="61" fillId="2" borderId="17" xfId="0" applyFont="1" applyFill="1" applyBorder="1" applyAlignment="1">
      <alignment horizontal="center" vertical="center"/>
    </xf>
    <xf numFmtId="0" fontId="58" fillId="2" borderId="31" xfId="0" applyFont="1" applyFill="1" applyBorder="1" applyAlignment="1">
      <alignment horizontal="center" vertical="center"/>
    </xf>
    <xf numFmtId="0" fontId="58" fillId="2" borderId="19" xfId="0" applyFont="1" applyFill="1" applyBorder="1" applyAlignment="1">
      <alignment horizontal="center" vertical="center"/>
    </xf>
    <xf numFmtId="0" fontId="58" fillId="2" borderId="32" xfId="0" applyFont="1" applyFill="1" applyBorder="1" applyAlignment="1">
      <alignment horizontal="center" vertical="center"/>
    </xf>
    <xf numFmtId="0" fontId="58" fillId="2" borderId="4" xfId="0" applyFont="1" applyFill="1" applyBorder="1" applyAlignment="1">
      <alignment horizontal="center" vertical="center"/>
    </xf>
    <xf numFmtId="0" fontId="58" fillId="2" borderId="0" xfId="0" applyFont="1" applyFill="1" applyBorder="1" applyAlignment="1">
      <alignment horizontal="center" vertical="center" wrapText="1"/>
    </xf>
    <xf numFmtId="0" fontId="60" fillId="2" borderId="0" xfId="0" applyFont="1" applyFill="1" applyBorder="1" applyAlignment="1">
      <alignment horizontal="left" vertical="top"/>
    </xf>
    <xf numFmtId="0" fontId="58" fillId="3" borderId="25" xfId="0" applyFont="1" applyFill="1" applyBorder="1" applyAlignment="1">
      <alignment horizontal="center" vertical="center"/>
    </xf>
    <xf numFmtId="0" fontId="58" fillId="3" borderId="17" xfId="0" applyFont="1" applyFill="1" applyBorder="1" applyAlignment="1">
      <alignment horizontal="center" vertical="center" wrapText="1"/>
    </xf>
    <xf numFmtId="0" fontId="58" fillId="3" borderId="31" xfId="0" applyFont="1" applyFill="1" applyBorder="1" applyAlignment="1">
      <alignment horizontal="center" vertical="center" wrapText="1"/>
    </xf>
    <xf numFmtId="0" fontId="58" fillId="3" borderId="17" xfId="0" applyFont="1" applyFill="1" applyBorder="1" applyAlignment="1">
      <alignment horizontal="center" vertical="center"/>
    </xf>
    <xf numFmtId="0" fontId="58" fillId="3" borderId="31" xfId="0" applyFont="1" applyFill="1" applyBorder="1" applyAlignment="1">
      <alignment horizontal="center" vertical="center"/>
    </xf>
    <xf numFmtId="0" fontId="60" fillId="3" borderId="17" xfId="0" applyFont="1" applyFill="1" applyBorder="1" applyAlignment="1">
      <alignment horizontal="center" vertical="center"/>
    </xf>
    <xf numFmtId="0" fontId="60" fillId="3" borderId="30" xfId="0" applyFont="1" applyFill="1" applyBorder="1" applyAlignment="1">
      <alignment horizontal="left" vertical="center" wrapText="1"/>
    </xf>
    <xf numFmtId="0" fontId="60" fillId="3" borderId="0" xfId="0" applyFont="1" applyFill="1" applyAlignment="1">
      <alignment horizontal="left" vertical="center" wrapText="1"/>
    </xf>
    <xf numFmtId="0" fontId="60" fillId="3" borderId="17" xfId="0" applyFont="1" applyFill="1" applyBorder="1" applyAlignment="1">
      <alignment horizontal="center" vertical="center" wrapText="1"/>
    </xf>
    <xf numFmtId="0" fontId="58" fillId="3" borderId="0" xfId="0" applyFont="1" applyFill="1" applyBorder="1" applyAlignment="1">
      <alignment horizontal="center" vertical="center"/>
    </xf>
    <xf numFmtId="0" fontId="63" fillId="2" borderId="17" xfId="0" applyNumberFormat="1" applyFont="1" applyFill="1" applyBorder="1" applyAlignment="1">
      <alignment horizontal="center" vertical="center"/>
    </xf>
    <xf numFmtId="0" fontId="79" fillId="2" borderId="17" xfId="0" applyNumberFormat="1" applyFont="1" applyFill="1" applyBorder="1" applyAlignment="1">
      <alignment horizontal="center"/>
    </xf>
    <xf numFmtId="0" fontId="58" fillId="2" borderId="17" xfId="0" applyFont="1" applyFill="1" applyBorder="1" applyAlignment="1">
      <alignment horizontal="center"/>
    </xf>
    <xf numFmtId="0" fontId="79" fillId="2" borderId="25" xfId="0" applyNumberFormat="1" applyFont="1" applyFill="1" applyBorder="1" applyAlignment="1">
      <alignment horizontal="center"/>
    </xf>
    <xf numFmtId="0" fontId="58" fillId="2" borderId="0" xfId="0" applyFont="1" applyFill="1" applyBorder="1" applyAlignment="1">
      <alignment horizontal="left" vertical="center" wrapText="1"/>
    </xf>
  </cellXfs>
  <cellStyles count="28">
    <cellStyle name="Normal 2" xfId="16"/>
    <cellStyle name="パーセント" xfId="2" builtinId="5"/>
    <cellStyle name="ハイパーリンク" xfId="26" builtinId="8"/>
    <cellStyle name="ハイパーリンク 2" xfId="8"/>
    <cellStyle name="桁区切り" xfId="1" builtinId="6"/>
    <cellStyle name="桁区切り 2" xfId="15"/>
    <cellStyle name="桁区切り 4" xfId="18"/>
    <cellStyle name="標準" xfId="0" builtinId="0"/>
    <cellStyle name="標準 2 2" xfId="10"/>
    <cellStyle name="標準 2 2 2" xfId="5"/>
    <cellStyle name="標準 3" xfId="3"/>
    <cellStyle name="標準 3 2" xfId="14"/>
    <cellStyle name="標準 3 2 2" xfId="4"/>
    <cellStyle name="標準 3 2 3" xfId="23"/>
    <cellStyle name="標準 3 3" xfId="11"/>
    <cellStyle name="標準 5" xfId="7"/>
    <cellStyle name="標準 5 2" xfId="25"/>
    <cellStyle name="標準 6" xfId="24"/>
    <cellStyle name="標準 6 2" xfId="9"/>
    <cellStyle name="標準 7" xfId="21"/>
    <cellStyle name="標準 8" xfId="12"/>
    <cellStyle name="標準_(24)空海路・国内外別入域観光客数（年度）" xfId="20"/>
    <cellStyle name="標準_(28)空海路・国内外別入域観光客数（暦年）" xfId="19"/>
    <cellStyle name="標準_1入域観光客数" xfId="22"/>
    <cellStyle name="標準_Sheet3" xfId="27"/>
    <cellStyle name="標準_県外受取Ｈ９" xfId="17"/>
    <cellStyle name="標準_人口まとめ" xfId="13"/>
    <cellStyle name="標準_文化財指定等件数（Ｈ20.4.1）【財】rev" xfId="6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externalLink" Target="externalLinks/externalLink2.xml"/><Relationship Id="rId76" Type="http://schemas.openxmlformats.org/officeDocument/2006/relationships/externalLink" Target="externalLinks/externalLink10.xml"/><Relationship Id="rId8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externalLink" Target="externalLinks/externalLink8.xml"/><Relationship Id="rId79" Type="http://schemas.openxmlformats.org/officeDocument/2006/relationships/externalLink" Target="externalLinks/externalLink13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theme" Target="theme/theme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externalLink" Target="externalLinks/externalLink3.xml"/><Relationship Id="rId77" Type="http://schemas.openxmlformats.org/officeDocument/2006/relationships/externalLink" Target="externalLinks/externalLink1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externalLink" Target="externalLinks/externalLink6.xml"/><Relationship Id="rId80" Type="http://schemas.openxmlformats.org/officeDocument/2006/relationships/externalLink" Target="externalLinks/externalLink14.xml"/><Relationship Id="rId85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externalLink" Target="externalLinks/externalLink4.xml"/><Relationship Id="rId75" Type="http://schemas.openxmlformats.org/officeDocument/2006/relationships/externalLink" Target="externalLinks/externalLink9.xml"/><Relationship Id="rId83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externalLink" Target="externalLinks/externalLink7.xml"/><Relationship Id="rId78" Type="http://schemas.openxmlformats.org/officeDocument/2006/relationships/externalLink" Target="externalLinks/externalLink12.xml"/><Relationship Id="rId81" Type="http://schemas.openxmlformats.org/officeDocument/2006/relationships/externalLink" Target="externalLinks/externalLink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14</xdr:row>
      <xdr:rowOff>0</xdr:rowOff>
    </xdr:from>
    <xdr:ext cx="304800" cy="304800"/>
    <xdr:sp macro="" textlink="">
      <xdr:nvSpPr>
        <xdr:cNvPr id="2" name="AutoShape 3" descr="data:image/png;base64,iVBORw0KGgoAAAANSUhEUgAAAfQAAAEsCAYAAAA1u0HIAAAgAElEQVR4Xu2dCZhUxdWGD4IoCgqOgCAgbqhxYzMKJhHEaDSA4oIBo6hRUFBQBhfUCO5GAdGgCG4Y16jEDbcgrhFcwGhwYxQlgUBAiSibosj/vGVq/jtNz3TP7dvdt7u/+zw8wMxdqt6qW985p07VrbNhw4YNpkMEREAEREAERKCgCdSRoBd0+6nwIiACIiACIuAISNDVEURABERABESgCAhI0IugEVUFERABERABEZCgqw+IgAiIgAiIQBEQkKAXQSOqCiIgAiIgAiIgQVcfEAEREAEREIEiICBBL4JGVBVEQAREQAREQIKuPiACIiACIiACRUBAgl4EjagqiIAIiIAIiIAEXX1ABERABERABIqAgAS9CBpRVRABERABERABCbr6gAiIgAiIgAgUAQEJeg4bcc2aNTZlyhT7/vvv7eSTT7bLLrvMGjRoYBdeeKE1bNiw2pJ8+umndv7557vzOnfuXHnejTfeaMuWLbPf//73tvnmm+ewJlUf9eijj9ott9xigwcPtj59+uStHMEHw/qzzz6zt99+21577TU744wzrH379vb666/b7bffbqeffrrtv//+sSirCiECIiACURCQoEdBMc178GE7xOS5556z4cOH26233mp77bWXlZeXW926dTe6y5dfful+t3DhwsrftW7d2n7zm9/Y9ddfX+V8fj527Fhr0qSJeQNgt912y4nYZ1vQPYd9993Xhg0bZitXrrRLL73UmjZtauecc47df//99uabb9pFF11kbdu2tVdeecX++Mc/2nfffWdbb721XXPNNdayZUubN2+ejRo1ypYvX17JbosttrBrr73W9thjD/ezVatWuXP++c9/2siRI61Tp06V52IkPPDAA/bggw+6ewaNK9oWw+G2226zxYsX25Zbbmm9e/e2E044wTbbbDN3jxUrVriy/vWvf7XVq1e7cw499FDr37+/NW7cuPIc+shLL71k3377rSv3oEGDrEuXLlanTp00e1rV0xYsWGA333yzffzxx+65lKdbt252yimnWFlZWeXJ77//vuuTFRUVtskmm1iHDh3srLPOcmUIHl999ZXddNNN9u6779p1111nO+20U5Xfw2nq1Kmunv/5z3/c7xJ5cY+LL77YttlmG2eo0g7VHZ9//rldfvnlxt9XXnml7bLLLqE46CIRKHYCEvQctbAXWQaymg4EacyYMU6I/FFbDz3ugo74/etf/7JHHnnEecwIHQKy3XbbWffu3e3II490hok/EgX9o48+sgsuuMAJIcJE9MKLfdAwIoKB6MBz/vz59oc//MF22GEHGz16tC1dutQuueQSw+hBuIlwUK677rrL/vznPztDCrHl+Oabb+yKK65wRoM/EgXqiSeecKKJiJ922mn24osv2g033GCHHHKInXvuue4e3lDguZR31qxZdvXVV7t/E2XxwvePf/zDPW/XXXd1hhuMuHa//fYL1VuJUvDnuOOOs6222qryuRgxRIkQU6IZcEC84QNzBJfzEVGEN9HApI8mCjqiS10wus477zxXt0RDBM6PPfaYi+rUdASN1E8++cS11/bbb+/KXFNEKxQkXSQCRUBAgp6HRly3bp3zWBAV/mZg9KKBsDFw4UXNnj3bDbLBg0Gua9euTnSCR3BwzZegI2R9+/at0ZOk7vfdd58Tc8QPAcbDRzSYfsBDXLRoUaV37L1/X1fC+n7qIlnT8XuOoFjUq1fPGQtHH320exYHnmqzZs0qPX1+RiQEEULo4F6/fv0qjwgKe1DQES/Oxxv1Aud/9u9//9sZEpQBw6NRo0YukhIUSB7Cz+gPGCr77LNPZR9466233L979OhRbSSntl147dq1ThQRSV9e2oTpoKFDh1qvXr2ccTNhwgTDUEGgf/GLX2xkYH399ddVBH39+vWu/bgGYyB4TbCMGCi098EHH+wiLtwHA6pFixY1RpRoO+4fNLZqW3edLwLFTECCnofWJaTJwE14N9nRs2dPN9BxeI+HMC4iz4C7++6728MPP+y8QDyVVq1auft5ryVfgs7z8egQdTxTH2r2dSR3YPLkyfb444/bmWee6TzxO+64w5599tlKYfAhb8SRUDgGTNBDJ/cA8URcEUFC04h3oseMYCNEXMt5m266qTOQ7rnnHluyZIkdc8wxzsMPhnoxku68804n8gceeOBGTVOdoBPSRqypv5/2QNz49/Tp01058FQpN2FvohAYP7QpwoeBhiHBVAyh7GD7+7bEIKGOPIPQPsLG1AGieOqpp1YJnafq0hgOPA/DCEHH60VgEdogR29MHX/88a68/vDtkSjo//3vfx0HjDYiC82bN69SFIwE2gsuRES8MeHvl0rQfbl33nnnpAZXqnrr9yJQ7AQk6DluYT+P/uqrr2406PnBu1+/fs6bZB6XQY/BD8EmRMughjdOCBVxR5DwABkU+f+ee+7pwqcMrNXNoVOGp556ynmNhx12mM2ZM2ejSEBNWBLFMziHjhAijNSP+ePDDz+80tMllMw890EHHeTC0Hjn48ePN37uvVaey9wrgoB4c4+goLdr187GjRtXbfF82TxLPOUhQ4a40DuCw5QHgg4ryuYP5qsRNZgnEyPOq07QuS9eI/fgWgSSg5D/tGnTKpMFmaOmnkQCiMTwB8MH44Z29ByTCTqGEtfCFSOI/vDTn/7UXn75ZTenj0DDhoP2xXChPCeddFIVw4rfcT6GCyF9eGF4+SmFZIIeLA/3r07QPXNyAzAyYU4eA8YMuQ6E8+fOnWtXXXVVlTyG6hozMcmSe2HkYRRV10Y5fp31OBGIFQEJeo6bww96DHIkA+E5+sP/DhEjW/z555+3P/3pT06AUh3MDfvM7VQeug95IqiEXsn+zuRIlhRH2Jw5ZATVGxoIEZEFhJP5YO9FIwB+moFy+KkGhAQxRmSZQ2auHY/9iy++qAxdV+ehY1SQXMZBCJt64vXznGBSHL/3vEeMGOE8XZ5F+D/xqE7Q8cYR72eeecYlmh177LHOiPGCjoeOF05CHclieLzkAdAOP/zwg2vrgQMH2pNPPumiDdUJOty4B2IZnNp477333LOOOuooZ6Ax14/RQ30OOOCAKtXwbY84wpZpj+rqlczASEfQvSGJoUA0ARHecccdXbsHp5e4F2yYAkgn5M75tCmcMXTx1HWIgAj8PwEJeg57AyFnRA4PNNWBx0VSlh9UE71if70Xv+DvqxN0vLMXXnjBlQHvzQsJnnomR3VZ7tQXD5V5YJ+NjofpQ62JBkxinRAoPNcZM2ZUhpe5D6KH91ddyB0v3Ie3EWgMll//+tcuac3nL/jsd6ITJKZhKKQSleqEj3IzVUCGO2VF4Fm9wM8IqxNBwbDBmEDY/fy8z7pH0DgHzzNVyJ05+GQHRgpeN+1LnfFuEzPj33jjDeeRY0gF295HJzINufv2bNOmjfP4MdS80UYSpG93zzGMoKd6HzLpx7pWBAqdgAQ9hy3IcipEiAHde054jfyMpTgkSuHJ8Hsv0IlJYdUVN5WgM+AjOMy7czB/jGeaqZhzr3SXreFdBefL8aJJoPJz5dwLo+Pee+91f/xcdmKWu/d8k7GAAyFwDAlEm6Q0xIU5Zzx9chLwhjn4GfP4/B/hCeuhJyuHNyoQNaIDf/vb31yY+IgjjnDGDZnfXtgwymBAWxC1wQDxewtEkRQXnLtGvDFuCPMHcxxoG9rDh7nDJMUlm0P3yYHsl4Cg//3vf0+Z3R7kmWjIykPP4YClRxUcAQl6jpqMjGIG6Z/97GfOWyPkSVIR88mETEkIwptD6PEYEwU9rIfOwP3000874WQwx2gg4S6Tdc2JyNIVdJ8MiIAyfwsPws+IKgKHiPilXKyBxrDBQ08m6NV56HjHDz30kFsbjcfJeQMGDHBzt8wnYyhQXuav8VJJKCM8nskceiIPpgTIGEeo/bpp5s0Ra8rH30y5UDZ+T9vzNwJLO/tla9SB/yOCmSxbI2qAmNZkyCUuW0OAiSjQX/yyNV/P6ubQaT8SHidOnOimf8gDmTlzpquDT/xLXDnAPdNNivNz6B9++GGVXIUcvcJ6jAjEnoAEPQdNxCDOQId3yJIgMptJfGNgYhBnFzN/IDaIjp8jzMRDD6555zmEsBMzu6OofrqCzoDPdAOZ7hwILR4rYXDEnvsgwiR7Ef72m6347GY2ecEY8evLa8py5/7B8zAM8JJ5NnkLMCeBL7hGuros92Tr0D03b2gFlxhSbjLZMVaCG7dgsJFHQOgbA8Kfl+2NZWrqQ8H5+lQbyyTb6AgOwSWTTLNgQLKBDlGhZBvsJPa5dAXd9wOmR/K9O2IU743uIQJRE5CgR000xf0QFdZg4/1su+22lWfjQeK5ITDsBMcfQrCp5gyTzaEz8DHgEWLGyyObm+VN2dqMI11BT4aGslJvksMQbJK6yNb2Qss0hZ+PhRm7s9UUcg8KlBf0E0880W0Yg1dMVjkrAZJNNaRah57jrlIyj0tX0H0/Y5fF4AqFkgGliopACgIS9CLtIoQniQzkc4/3QkNb3U5xhVaPYiyvdoorxlZVnaImIEGPmqjuV9AE2GyFOWOmABL3ci/oihVw4bWXewE3noqeUwIS9Jzi1sNEQAREQAREIDsEJOjZ4aq7ioAIiIAIiEBOCUjQc4pbDxMBERABERCB7BCQoGeHq+4qAiIgAiIgAjklIEHPKW49TAREQAREQASyQ0CCnh2uuqsIiIAIiIAI5JSABD2nuPUwERABERABEcgOAQl6drgW3V3Z2INtTseMGWNNmjQxvp7FHuHs6sZ2n+xJr0MEREAERCB/BCTo+WOf9Sezpebll1/uvlqGCPuDvcQffPBB9xEYdpLjE6IINV/2Yl9uPiDDd735QIo/EgWdXdXYr5tz+CTqb3/7W7dvd7KDb6DzSc39998/63XWA0RABESgVAlI0Iu45dMRdPZ751vc7P3Op1vxthF2vr7F51WDgs4OanwCtGnTpjVS47l8qvXss8+2Bg0amAS9iDuZqiYCIhAbAhL02DRF9AVJR9D5VCffSL/ggguqfHkssTR46Hz2lC+j8VlMxL558+ZJCy1Bj74tdUcREAERSEVAgp6KUAH/Ph1Bx0M/77zzbMiQIe5b7ITcg58UTQy5X3vtte6zrxMmTLC9997b+N568KtxnC9BL+BOo6KLgAgULAEJeo6arvOgOVl90uxJnTa6fzqCzhz6Bx98YJMmTXLfC69fv7717t3beeNBoU6cQ+dzp8yd33DDDXbqqacany3dZJNNXBkk6Fltat1cBERABJISkKDnqGPkS9BHjx7tkuLKysoqa0pS3LPPPuu+yV63bt3Kn5Pohhj/5S9/sU8//dS4FoHnSBR0f9GqVavs5ptvth49erhvlXPwXXG+P47nn2wOnc+63n333e4b7W3bts1RC+gxIiACIlDcBCToRdy+q1evdmJ+xhln2K677lpZ02eeecaFzYcPH5609oj3dddd5/40bty4RkFPdoNXXnnFef08lyMxKW7mzJn21FNPOYMCwdchAiIgAiKQOQEJeuYMY32He++91z766CMbMWKEmx8ne33UqFFOzFlyhqf+7bffWvfu3W2rrbYyvgf+yCOP2MqVK50gew++Og89sfL+e+InnXSS7b777hsJOhn0d955p1122WXWrFmzWLNT4URABESgkAhI0AuptUKU9ZtvvnHhbULgn3/+ue21115WXl5uP//5z13yGwLPevLp06e7UDlL0liDPmDAALdG3R/pCDoZ8Lfccou1atXKjjnmmMrkOjx05uOJCrz33nvOoKguQz5EFXWJCIiACIiAmUnQ1Q3SIpCOoBNG//rrr61v375V5uYR9LFjx7ooAQl3fl4+rQfrJBEQAREQgbQISNDTwqSTMiHw3Xffucs33XTTTG6ja0VABERABGogIEFX9xABERABERCBIiAgQS+CRlQVREAEREAERECCrj4gAiIgAiIgAkVAQIJeBI2oKoiACIiACIiABF19QAREQAREQASKgIAEvQgaUVUQAREQAREQAQm6+oAIiIAIiIAIFAEBCXoRNKKqIAIiIAIiIAISdPUBERABERABESgCAhL0ImhEVUEEREAEREAESkrQP/74Y7v11lvdB0LYhvToo4+2E044wTbbbDNbsWKF3XbbbfbCCy+4b4fzARO+RsZR0+/UhURABERABEQgDgRKStD5ohji3bVrV1u/fr3deOON9stf/tIJN18k4/OhRx11lC1evNgmTpxoQ4cOdZ/4rOl3cWhElUEEREAEREAESkrQg8391Vdf2eTJk+3YY4+17bbbziZMmGB8w9t/1vP222+39u3b25577lnt7zp37qweJAIiIAIiIAKxIFBygs73wa+44gqrqKiwCy+80Dp27OhC6mPGjHGf92zSpIlrmEcffdT93a1bt2p/16dPn1g0ogohAiIgAiIgAiUn6L7J16xZ4+bMu3fvbq1bt866oM+ZM0e9TQREQAREQARqTaBTp05pXVOygh70wn/1q18p5J5Wd9FJIiACIiACcSVQUoL+yCOPuBD7jjvuaJ9//rlLijv++ONtn332cYlvDRs2tCOPPNKWLl26UVJcdb+La8OqXCIgAiIgAqVFoKQE/cUXX7QpU6a4LHaWpp1yyil26KGHWp06ddw8+vjx423WrFnWtGlTGzx4sHXp0iXl70qru6i2IiACIiACcSVQUoIe10ZQuURABERABEQgUwIS9EwJ6noREAEREAERiAEBCXoMGkFFEAEREAEREIFMCUjQMyWo60VABERABEQgBgQk6DFoBBVBBERABERABDIlIEHPlKCuFwEREAEREIEYEJCgx6ARVAQREAEREAERyJSABD1TgrpeBERABERABGJAQIIeg0ZQEURABERABEQgUwIS9EwJ6noREAEREAERiAEBCXoMGkFFEAEREAEREIFMCUjQMyWo60VABERABEQgBgQk6DFoBBVBBERABERABDIlIEHPlKCuFwEREAEREIEYEJCgx6ARVAQREAEREAERyJSABD1TgrpeBERABERABGJAQIIeg0ZQEURABERABEQgUwIS9EwJ6noREAEREAERiAEBCXoMGkFFEAEREAEREIFMCUjQMyWo60VABERABEQgBgQk6DFoBBVBBERABERABDIlIEHPlKCuFwEREAEREIEYEJCgx6ARVAQREAEREAERyJSABD1TgrpeBERABERABGJAQIIeg0ZQEURABERABEQgUwIS9EwJ6noREAEREAERiAEBCXoMGkFFEAEREAEREIFMCUjQMyWo60VABERABEQgBgQk6DFohCiLULFwjY19aJGNOrmttSyrH+WtdS8REAEREIEYE5Cgx7hxwhRt0NgKm1Ox0hptUdeGH9faenUtC3MbXSMCIiACIlBgBCToBdZgNRX3pXdW2IiJ86uc0q19Yxs1oK0TeB0iIAIiIALFS0CCXiRtu3LNejvhyg9s8fJ1TsA5xj600FatXe/EnJ8h7jpEQAREQASKk4AEvUjadfKTi23ytCXWrlUDu//3P3G1QtxHT1lgb1esdP/v36OZnd6zpbz1ImlzVUMEREAEggQk6EXQHxBuvHO89Enl7axTu0ZVanX/jGU27qGF7mckyo05c2dr13qLIqi5qiACIiACIuAJSNCLoC8wb878ec8uZTb65B/D7YkH2e946xWL1rpfDezV0gb2bFEEtVcVREAEREAEICBBL/B+QEY7me0NG9R1ofZUS9V8aJ5q46WPHrBD2t46kYD/LP+2khj/548/Vq353uYt/NFgaNe6gZX3bV3gdFV8ERABESgcAhL0wmmrpCXtf+WHhveNt43Xnc6BEYC3viQgxulcV5tzMCyeuHrv2lyic0VABERABDIgIEHPAF6+L/Vz4y3K6tuTtRRP5tsnT1tsD8xYlnY1eE6Lss0qz0e0gxGBhlvUs93wzG+Z77LrEfRUEYO0H64TRUAEREAEaiQgQS/QDoIg9754rkuEI8ktTkvSEPSX313hlsppY5sC7WAqtgiIQMERkKAXXJP9WGDWmONdd2zXyCaXt4tVLXzkoKYkvVgVWIURAREQgSIgIEEvwEZkzpy5c444hrV9+TSPXoCdS0UWAREoWAIlJejz5s2zCRMmWEVFhTVs2NAGDhxohx56qNWpU8def/11mzhxoi1evNiaN29u5eXl1qFDB9ews2fPtpEjR1Zp5GuuucY6d+6cl4b3+7X369EstpnknQfNcWxevKG9NrLJSy/RQ0VABEqNQEkJ+iuvvGKNGze2vffe25YtW2Zjx461wYMHW9u2be3xxx+39u3bW5s2bZzg33777XbJJZfY1ltv7QT9tddes2HDhuW9f/j92lmmRiJcXPdoHzi2wu1QF7f5/bw3oAogAiIgAlkiUFKCHmS4fv1655EfccQRttNOO1XBu3r1arv55pvt9NNPtyZNmmRV0HtfNNc67dbI+h3cLOV68MT92uOccObXu8c5ipCld0q3FQEREIG8EChZQf/kk0/sgQcesHPPPdeF34MH4fc33njDhgwZYvXq1asSci8rK7P+/fs7Q4DfZXIkfh2NOed+PZrbQe0bJ13ulWy/9kyen81r/YY3bF5z/yV7ZPNRurcIiIAIiECp7hS3dOlSu+mmm+x3v/vdRt458+z33HOPC683bdp0o05CqH78+PHWr18/F7pP95gz58c55cRj+UqzGXPN3llgtnzV//+2fVsz/uzb1myL+macd+VUszXrzMp7mrVLbw+ZdIuXlfMGTf7xtjec/GMddIiACIiACNSeQKdOndK6qOQ89Pnz59uUKVPsjDPOsO23374S0oYNG5wn/txzz9lZZ53l5tqrO6ZOnWo77LBD5ElxeOz8mTZreeWjmSNnjfniL9YZXm8hLQXz8+jJPhiTVu/USSIgAiIgAmkTKClBx0uePn26E/OgYCPmCPlnn31mp556qm222f/vhgbJYMLckiVLnHdPOL516+zsVc5cOcL+wIyllR9ToRzp7teedutn+US/Vr4229JmuUi6vQiIgAgULYGSEvQbb7zRpk2bVqUxe/bsaYMGDbIrrrjC3nzzzSq/IwO+T58+zgi44447bPny5dayZUsbOnSodezY0S13y/bBx08QdgS+V5eytPdrz3a50rm/zxGI4+Y36ZRf54iACIhAIREoKUEvpIYphrISaeh+7juuKrMnpTcHVAz1Vh1EQAREIB8EJOj5oF5Cz+x/xQdu2kDz6CXU6KqqCIhAXghI0POCvXQeqnn00mlr1VQERCC/BCTo+eVf9E9/cuZyu+zuBXbQvo1t7OCdi76+qqAIiIAI5IuABD1f5EvkuST1sRsey+/Y112HCIiACIhAdghI0LPDVXcNEOh10Vxbsnyd2zGOneN0iIAIiIAIRE9Agh49U90xgcDoKQvcZjnD+7a2/j2aiY8IiIAIiEAWCEjQswBVt6xKQPPo6hEiIAIikH0CEvTsMy75J1QsXGP9r/zQfXDmiavT3/++5MEJgAiIgAjUgoAEvRawdGp4At3OecdWrV3vBB1h1yECIiACIhAtAQl6tDx1t2oIlN8y315+d4WNGtDW4vwddzWgCIiACBQqAQl6obZcgZX7/hnLbNxDCwvqa3EFhljFFQERKHECEvQS7wC5qr7m0XNFWs8RAREoVQIS9FJt+TzUu/OgOe6pbDDDRjM6REAEREAEoiMgQY+Ope6UgsDAsRX2dsVKG3PmztatfWPxEgEREAERiJCABD1CmLpVzQQmP7nYJk9bYv16NLPyvq2FSwREQAREIEICEvQIYepWNROYU7HSBo2tcNu/sg2sDhEQAREQgegISNCjY6k7pUFA8+hpQNIpIiACIhCCgAQ9BDRdEp6An0efVN7OOrVrFP5GulIEREAERKAKAQm6OkROCYx9aKE9MGOZDezZwgb2apnTZ+thIiACIlDMBCToxdy6MazbS++ssBET51vHdo1scnm7GJZQRRIBERCBwiQgQS/MdivYUq9cs966n/uOK//sSZ0Kth4quAiIgAjEjYAEPW4tUgLl6X/FB1axaK1pHr0EGltVFAERyBmBrAn6ihUr7NJLL7VFixalrEzv3r3txBNPtLp1tXtYSlhFcILm0YugEVUFERCB2BHImqB/+eWXNmrUKDv33HOtceMfdwVD5MeMGWMjRoyo/NkXX3xhN9xwg1111VXWpEmT2AFSgaIn8OTM5XbZ3QvsoH0b29jBO0f/AN1RBERABEqQQFYF/fLLL3deuhdqRD6dn5VgO5RUlRcvX2e9L5rr9nNnX3cdIiACIiACmRPIu6BnXgXdoRAJ9Lpori1Zvs7tGMfOcTpEQAREQAQyI5BVQb/wwgutT58+1qjRjxuIrFy50h599FG79tprFV7PrN0K/urRUxbYtFnLbXjf1ta/R7OCr48qIAIiIAL5JpBVQT/nnHNsjz32sM0339zV85tvvrEPP/zQxo8fL0HPd8vn+fmaR89zA+jxIiACRUcgq4Ku+fKi6y+RVahi4Rrrf+WH1rKsvj1x9d6R3Vc3EgEREIFSJSBBL9WWj0G9u53zjq1au94JOsKuQwREQAREIDwBCXp4droyQwLlt8y3l99dYaMGtLVeXcsyvJsuFwEREIHSJpA1Qa/NxjKtWrVyy9n8evXSbpLSqf39M5bZuIcW6vvopdPkqqkIiEAWCWRN0LNYZt26SAiwr3v/Kz9wy9f09bUiaVRVQwREIG8EJOh5Q68HQ2BOxUobNLbCwdCadPUJERABEQhPQIIenp2ujIiA39udxLj7LvmJ20FOhwiIgAiIQO0ISNBrx0tnZ4mA/wJbvx7NrLxv6yw9RbcVAREQgeIlIEEv3rYtqJr5dekUWp9VLaimU2FFQARiQkCCHpOGUDHMfNY7IfcnrtpboXd1ChEQARGoBYGcCPoPP/xgX3/9tSvWVlttZZtssokl+1ktyk5ZMTIAACAASURBVK1Ti5TAwLEV9nbFSuvWvrGNOVOfVi3SZla1REAEskAgJ4LOZ1NPO+00V/zbb7/d7eOe7GdZqN9Gt9ywYYO9+uqrzsDo2bNn5e9nz55tI0eOrHL+NddcY507d3bfcb/tttvshRdesLKyMisvL7cOHTrkorgl9ww+rcp8OjvIacOZkmt+VVgERCADAjkR9AzKF+mlGBGI8cKFC23w4MHuS3D+QNBfe+01GzZs2EbPvPvuu11k4aijjrLFixfbxIkTbejQodasmb4SFmkD/e9mL72zwkZMnO9C7mS9a1vYbFDWPUVABIqNQEkJelC8EfV0BH3t2rU2YcIEO+mkk6x58+aVUYb27ds7711Hdgj4bWE7tWvkkuR0iIAIiIAI1Ewg64K+evVqe+aZZ+zwww+3LbfccqPSEM6++eabbciQITnb+hVvPJmg+5A7YfX+/fvbEUcc4b7hPmbMGBsxYkTlJ1/5pjtH0CBQR4uWALvI9bporgu9axe5aNnqbiIgAsVJIOuCTpgboUQc8Wq33357q1v3/zcO4feJn1nNNupkgh585rJly9w32/v162fsMx+FoM+ZMyfb1Sq6+1csNhs77cdqXXKMWWt9v6Xo2lgVEgERSE2gU6dOqU8ys5wI+oUXXmgHHHCAvf/++/b666/bLrvs4jz2rl272hZbbGFXXnmlXXrppZUecFolz+CkVILOradOnWo77LCD7bnnngq5Z8A600v9LnLtWm9hk4a301K2TIHqehEQgaIlkBNBD3rgZJnjlb/77rv27LPPukS0li1b2qRJk/Iq6I8//riLILRp08aWLFliN910k5sGaN26tZEU17BhQzvyyCNt6dKlSorL4etA6H3Q2HlWsWit5XsXOTLwlaCXw8bXo0RABGpFIGuC7j+f+tlnn1mDBg2qFezly5e7kPvo0aOzLujBLHdPyS9Nmz59ut1xxx1GeTAwyGLv2LGj1alTxy1bIwQ/a9Ysa9q0qcuQ79Kli/udjuwTCO4il4+lbHyz/cmZy43seyIF5X1bGcl6OkRABEQgTgSyJui+ksnmyNlUhnlqxJOlX1dffXVOQ+5xagCVJT0Ck59cbJOnLXEn50LU8canzVpu02Z+Yfw78ejVtcyGH9daUwDpNZ/OEgERyAGBnAk68+gvvviiC7Mj5vvvv791797ddtttN7v22msl6Dlo7EJ/BF7yZXcvyKqo8zlXhJxn+aNFWX3r16O5270OgfeGBevkB/Zs6aYCdIiACIhAvgnkTNAvuugi++qrr1w4m0S4mjz4fEPR8+NLIBuizjw9Iv7AjKVVvPGeXcoMTzwxvI7HPnrKArdFLYfC8PHtLyqZCJQSgawJOuu3EfG2bdta7969beedd3Z7uCce69ats3nz5jlPvX79+qXEXnUNSSAqUUfIxz280M2N828OvPFeXcqsZ9dtUybAcR1Z+Ev+F5Lv36OZnd6zpcLwIdtVl4mACGRGIGuCTrHWr1/vxPq+++5z4XYyxJMdZJf7Pd4zq46uLhUCmYr6AzOW2eRpiyuFvGO7RoYgE1avzYEhgGcfDMPzPXe8ex0iIAIikEsCWRX0YEUQc5ambbvttnbyySdXCbvnssJ6VvEQCCPqzJFfNmVBZWgdIR99ctuU3ngqaolheML0A3u1UDZ8KnD6vQiIQGQEcibolJg16HPnzrU333zTiXq9evUiq4huVJoE0hV1BHfcQz+G1zkIrSPkUS8/SwzDS9hLs1+q1iKQDwI5FfRgBVPt8Z4PGHpmYRKoSdRdSPyFZS4szr8bNqjrQusDe7XMWmV9GP7+GcvcXvQcCHv/Q5rZQfvWLqSftULG6MbwWrL8W5dcqEMERCA8gawJOl8pmzFjhlueNm3aNJfh7o+tt97aDjnkEBs3bpyWq4VvO10ZIJBM1PGW8cr9OnLmtRHyXO32lkzYeTZl0Bz7j43ncxn4N1v7StT1WotAeAJZE3Q2j0HQb731ViOTnc+PPvbYY+6b4s8//7ydf/75bo/0XO7hHh6TriwEAkFRRxjYYY6jXasGVn5868jD6+kyQdgxLkjC8xnxpS7s5DKMfWhRZRvBknX9EvV0e5XOE4GNCWRN0P2j+Ewp26uWl5c7AT/rrLOq/C1BV7eMkkBQ1Amv4w0TYo/LQflKWdj9UkG/cQ+5DGzOw5QI+/VL1OPSU1WOQiSQdUH3W78mCrn/vwS9ELtNvMuMWFQsWuOEAoGI45Eo7Gxgw5a2xXywtK+6XIbgR3hosyeu2jt2bcdGQrMrVlmjBnXdlElc+1Yx9yHVrWYCWRV0Qu1vvfWWC7uzuYwPuQf/PvHEE91Stn322Ucby6i3lhwBhJ3NaUieK9b94ROXCpIYyBRIYi5DUNTz/blcyvL2xyttzryVNm/hWqMOwQMx134DJfe6xr7CWRP0VatW2cUXX2wtWrRwor7XXnvZG2+84ZLkgn9369bNmjdvbn379rUtt9wy9sBUQBGImgBz/QPHVjhRz7eQRVm3MEsF8yXqlBUPHOFGxJN9kIdcjE67NXICr21/o+wpuldUBLIm6Kw5Z6c4toDl86gKuUfVZLpPMRIoNlEP7sRX26WCuRR1nsUHf/z+BMG+xaZDnds1dCLertUWVULsiVMm7DA4vO/GUYdi7KuqU/oEMBDrbvLjZ7bb79Iw/QtDnpk1Qffl0Rx6yJbRZSVHIFHIxpy5c86W2EUFmzqMmDi/MkRdXXg91fNyIep44ZQVYwqjg70CEG9EPN3lc3zWN7jfgPbzT9WypfN7jFqm0xo3rGf169WxQb1bWu+u21qdH/U9K0fWBJ1la6+++qrbo51/jxgxwv37tNNOs7vuusuGDRumZWtZaVLdtJAJJCaHFdIyLrwRBNJv4MNOfLXdGz/YdtkUdUR80LgKV1ZC6ZQ1XRFP7F/cg4GbL/ZxxP2zun66YOXa9W76gGPVmu/d30QZdGROgKiPX8mx326N7K15Kw0dP3S/bZywt2m2WeYPSXKHrAk6CXFPP/20dejQwV544QVtLJOV5tNNi5FAIYo6Gex4qxyEqseeuXMkWeDZEPXg0sYoy4qRMOahRZXz6yT9kfyXj90BiT5gYJAPwJGY1Ffde4MBxmoLZfCHH1mCYg5LVkQ8++Z/3XLVhcu+dZGgkw5rbgfutXX4h1RzZdYEPVVJtfVrKkL6fSkTCHp9cV6bHQxb014De7aIfFvdKEWdnQMJkXP069HMZapHfSTu55+rTYTg9PK7K1z9/KZKyeqGEeMPphf84acOiikxM+q2rel+wekmpnAml1fd+ZDIyJTnltrM976ybRrVs5MPb2HHHdTUNq0XXQw+b4KeS9B6lggUKoHRUxZUhnKx9lnaFpcD4cIbYSBjgxi88rBh61R1Soxa4En2O7hZ2s9LnNvPBctkmwj169E88jXsiDjPCib2ISgw4g8GYWJSXzLeGAH0N23wk6o3bvx71z/HVVTmYySKub/iy5Xf2+1PL7GpL39uZVttarcOb2etIwy/S9Br33a6QgRySiBuos7gddu0H5PBOAgpMwed7TAtzy2fOL8ypM2z8X57dt3WiWR1e/Q7obr7nykH22w1aqKwwwlhxyAJy4w6EVJ/ctZyZ1D5g7YICnlt65RoOGH4ZJIHUdvnF+L5wf5FPsaYwbukTGZ95R9f2fKvvrM+P9/W3l+w2tZ9v8E6RJAFL0EvxB6kMpccAeanmafmyOcnWRPFMR9b6xLmZ8c5PFK/N77nQgQDUfNCGUzUS3ewzVbnoiyTnlxSxSChvKf3rP6DQT6BjR3qOODPn+A6eeqFUYPwRvXhobgZkdlqk0zvm5hcOal8t1oZaWu+/cHOvvFjm7dwjZ102HZum2qiK2EPCXpYcrpOBHJMAAFjoA1+knXUyW0jG8RTVQdPc9zDCyPJDE/1rHR/DxP/x3PhWoSyRdlmlYl6ePDMl4f1iNMtTzrnIez3P7/MzXf7w5c33SQ2pjgQ8F5dytKedkinbMFzgkYkQqMM+KoEg2IeNrkSz5xo1yMvfW6rvllvR/+8qY08oU1tm6ryfAl6aHS6UARyTyDZJ1lTeXlRlNKvqeVecRJHXzf/RTtC0N6r9b/LRqJeFEzxshFNv9wt2T3xvhtuUc92a93A7SFPjgJGCVGaXBzBFQHFujVxGI5BLrwPTDllcsx4+0t76MXPbdyQnW3LzeWhZ8JS14pAwRFAwFgGg9BWClevlhnNy1YHIXEZTpwS85KVGaHEa5828ws3V10o5WUtOBvbcKSTxJarTktEofyW+UW3NXEYfvQtPGq/xjwKMffl2GDm1qpncshDz4SerhWBPBNI9PKiSLgKer1+W1Tm9QhZx10c89wcRft4wsskJJKzwDw9uxhma0VDHCEmCjllzMVKidqykKDXlpjOF4EYEki2qQkJa3gQYY50l+GEubeuKUwCwQx4akD/yiRTvxAoJBNy3inqHlUCYpQcJOhR0tS9RCDPBBIzqcNsapK4DCeTbVHzjEOPj5hA4lRPmP4VcZGycrtCE3IPQYKele6gm4pAfgkk29SEpU2pPKpMl+Hkt9Z6eq4IJBqOJOmV921V8GH4QhVyCXquer6eIwJ5JICwBzO/a5pjDy5Ly9VmMXlEo0dHQIA+w4dp/JLBQv3aHJEHlmT6ZDfQxDm0Xl3TyUOPoFPrFiIQdwKJHlWisEe9DCfuPFS+6AgkhuHj/rW5ZDUPruQoRCGXhx5df9adRKBgCCQTdsKlfh/wuK7ZLhjAJVxQwtVsfOT3ASALnjB8rtbMh0XvxTzZB1XC3jNf18lDzxd5PVcE8kgg2TakcVyGk0dEenRIAolfm0PYCcUHt+QNeevILysmMQeOBD3yLqIbikDhEPDbkPY/pFnsPanCoaqSJtvRECr+wzFxEPdiE3MJut47ERABERCBrBHwW/LitQf3rg+Ke9i9EjIpdDBnhE1yiuWLcvLQM+kVulYEREAERCAtAtWJO0l0Qc89rZtlcFJQzIttmkmCnkHH0KUiIAIiIAK1JxDcb79i0drKG2R7o5piFnOF3GvfD3WFCIiACIhAhAS8uPONe/99+2wIe7GLuQQ9wk6pW4mACIiACGRGIHGHw6g+NhTcAbFfj2buQ0PFeCjkXoytqjqJgAiIQAETqM0Oh6mqGRTzKD93muq5+fi9BD0f1PVMERABERCBlASq2+EQYU7na2elJOYKuf+vO3355ZdWXl5uCxcurNLBBg8ebH369LHZs2fbyJEjq/zummuusc6dO6fskDpBBERABEQgMwLJNkKqzR2L3TP3LOShJ+kVGzZssClTpli7du3swAMPdIL+2muv2bBhw2rTh3SuCIiACIhAhATwuO+fscymzVqe9l3btWpgk8p3M+bji/2QoCdp4U8//dQefPBBGz58uG2++eYS9GJ/C1Q/ERABESgCAhL0hEZcv369TZgwwQ444ADbf//93W+DIfeysjLr37+/HXHEEVavXr0i6AKqggiIgAiIQDEQkKAntOKHH35ozzzzjJ111llWv379jdp42bJlNn78eOvXr5/tvffeafeBOXPmpH2uThQBERABERABT6BTp05pwZCgBzCtW7fOeeeHH3647bHHHtUCnDp1qu2www5Kikuri+kkERABERCBXBCQoAcov/HGGzZz5kw7++yzq4TTH3/8cWvfvr21adPGlixZYjfddJMNGTLEWrcuzs0JctHx9AwREAEREIFoCUjQ/8dz1apVdv3119uAAQNsp512qkJ5+vTpdscdd9jy5cutZcuWNnToUOvYsaPVqVMn2tbQ3URABERABEQgJAEJekhwukwEREAEREAE4kRAgh6n1lBZREAEREAERCAkAQl6SHC6TAREQAREQATiRECCHqfWUFlEQAREQAREICQBCXpIcLpMBERABERABOJEQIIep9ZQWURABERABEQgJAEJekhwukwEREAEREAE4kRAgh6n1lBZREAEREAERCAkAQl6SHC6TAREQAREQATiRECCHqfWUFlEQAREQAREICQBCXpIcLpMBERABERABOJEQIIep9ZQWURABERABEQgJAEJekhwukwEREAEREAE4kRAgh6n1lBZREAEREAERCAkAQl6SHC6TAREQAREQATiRECCHqfWUFlEQAREQAREICQBCXpIcLpMBERABERABOJEQIIep9ZQWURABERABEQgJAEJekhwukwEREAEREAE4kRAgh6n1lBZREAEREAERCAkAQl6SHC6TAREQAREQATiRECCHqfWUFlEQAREQAREICQBCXpIcLpMBERABERABOJEQIIep9ZQWURABERABEQgJAEJekhwukwEREAEREAE4kRAgh6n1lBZREAEREAERCAkAQl6SHC6TAREQAREQATiRECCHqfWUFlEQAREQAREICQBCXpIcLpMBERABERABOJEQIIep9ZQWURABERABEQgJAEJekhwukwEREAEREAE4kRAgh6n1lBZREAEREAERCAkAQl6SHC6TAREQAREQATiRECCHqfWUFlEQAREQAREICQBCXpIcLpMBERABERABOJEQIIep9ZQWURABERABEQgJAEJekhwukwEREAEREAE4kRAgh6n1lBZREAEREAERCAkAQl6SHC6TAREQAREQATiRECCHqfWUFlEQAREQAREICQBCXoa4FasWGG33XabvfDCC1ZWVmbl5eXWoUOHNK7UKSIgAiIgAiKQGwIS9DQ433333bbVVlvZUUcdZYsXL7aJEyfa0KFDrVmzZmlcrVNEQAREQAREIPsEJOgpGK9du9YmTJhgJ510kjVv3tydffvtt1v79u2tc+fO2W8hPUEEREAEREAE0iAgQU8B6csvv7QxY8bYiBEjrEmTJu7sRx991P3dp0+fNBDrFBEQAREQARHIPgEJeo4EXd589juzniACIiACxUhg9uzZaVVLgq6Qe1odRSeJgAiIgAjEm4AEPY32ISmuYcOGduSRR9rSpUuVFJcGM50iAiIgAiKQWwIS9DR4s2xt/PjxNmvWLGvatKkNHjzYunTpYnXq1Enjap0iAiIgAiIgAtknIEHPPmM9QQREQAREQASyTkCCnnXEeoAIiIAIiIAIZJ+ABD37jPUEERABERABEcg6AQl61hHrASIgAiIgAiKQfQIS9Owz1hNEQAREQAREIOsEJOhZR6wHiIAIiIAIiED2CUjQs8/YPWHDhg22cuVK9+9GjRrlZcnbd999Zx9//LFbesefXB/r1q2zJ5980rbbbjs78MADc/342LTBqlWr3L4Gm266ac4Z/PDDD/baa6/Z448/bhdeeKFtu+22OS/D559/bv/85z9tt912c+9CqR2MBR9++KFtv/32tvXWW+el+mxpfe+999rq1avtvPPOs7p16+a0HIxF+XwPaINly5bZf//7X2vXrl3O6w/shQsXuvdwwIABkb0HEvQcdOM1a9bYDTfcYF988YWxpn3PPfe0s846yzbffPMcPP1HY4JPv06aNMn22Wcft57+yiuvzOknYGFw1VVX2b777mu9e/fOWd09YLhfc801xsd2aAfa4Nxzz7UtttgiZ23w4osv2k033eSMKUSNbwTssssuOXm+H0CuvfZa23333e23v/1t5bcJclWAb775xm655Rb7/vvvnVEHD8rjP3qUi3LwbD621KtXL9t5551z8ciNnkFfHDhwoB188ME2aNCgnBr3GNVPPPGEM6z5eiRtcNlll+W0L7z11ltuPNxpp51s3rx59vvf/96NS7k6/FgAi/Xr1zujijLUr18/V0WwmTNnOoPq/PPPtx122CGyPiBBz0ETPvzww9agQQPr2bOn60B//OMfnaDl6mXmBX733Xfdd9wRsOeff96w0I877rgc1P7HR7zyyivOK0NIcr0hDwbN5MmTbY899rBf/OIXlW2AV8ImQbnwTvigD9ERPrtL20+bNs0++ugj1ya54PH+++87Iw6jioE0Hwd1pu6HHHKIe/yUKVNcm+y///45Kw47PZ599tm2995720UXXZSTtk+s3GeffeY8s08//dT1h1wZdXiEiPevfvUrZ1Rj3GBgMg75D09luyHwiMeOHeuiAo0bN3bvxOWXX+76ZZs2bbL9eOeRjxo1yn09c7/99rOvv/7axo0bZ8OGDcsZA5yb66+/3hl1LVq0iLTOEvRIcSa/GR3mgAMOsK5du7oTli9fbhdffLEbWPAUs3385z//cQMpLxDi9thjj1nbtm1tr732ylnYFwaE2Tt06GDTp0+3p556yv3/mGOOybq3jleOd85L7AdPDBqsYwQVjzXbB4MpYXY/cH7yySf2pz/9yUaOHOmMvWwfeCMw+OUvf+l2OVywYIG98847TtjwVHNhVNAH8MS8oP/lL39xnyDOxUAOXwTsz3/+s3vmnXfeab/5zW9yGqXybfzGG28YgzoH0x/0gVwYlfQB/tAPOXgvcC5OP/30nIkZxgzsqbOPjmHsYnDmggMOFYYU4wB9fsmSJfbss8+6L2fiqefiPYABxixTXkQLGQeYjmV8+slPfpLRUCBBzwjfxhcjFI888oj97W9/s379+tmhhx5qL7/8sgtzX3DBBZUvLqGu119/3YlKlC8zL+yrr75q999/vwtvn3rqqZUvMKWdOnWq/fWvf3Xzd3PnznWDfJQeAnO0c+bMsXvuuccNEnjAhFQffPBBV09eXIwbPDO+K085oo5UJLYBIsbWvYS2MCA4mILAsKEclDHKgzYgpIZg/vSnP3X13WSTTao8gt/RThh12TgWLVpkzz33nGNOZIi58oqKCseBeestt9zS2rdv79qF6R9vbEZVFtrgmWeecVNMhLdbt27tvLHhw4e7MjGwIihwYS599OjRVlZWFtXj3f15B//+978nbQP6IcLCc7M1j48hjeEabAMqiIBR5x133NFFTXgHmIahbyb2k0yA4H0SFQm2QfB+8L/xxhudoEfJPvgMnBf6mp9eZM7+kksuce+8N6QRM9qBckRtXGM4ffvtt0kNFqI18Gd8mj9/vnXs2DHyiB1jAfybNWtWiQUmTLf97Gc/M76ihpBjZDAe/uEPf8jIwJWgZ/LGJFyL5cU89RlnnOG8YToLCQ8MZnjkzNl68aSRCTPxnfWo5hB5QZmbwgNjgEa8eYF4UfyB4GKF8ifqsC+DKIMkdf/1r39teCIMqliihJcRL5jQkTl4oejAl156qbsmiqO6Nthmm20ca8LNWMWIbLdu3ZzhQfgvKi+ZNqBOu+66qwvp8WEfBmvqHjTcmIZBZLt37x5FtavcA+733Xefa/d///vfdscdd9jVV1/t+h5igldO+Tj+8Y9/OFFnDjEqBrTBddddZyeeeKJ7BnPW3mggGQpDijA7njkRI9oAIWM6JoqDfsh7iMfFe4A3BOvg9Iqf+iIh6ogjjojisVXugfHCNM/JJ59sCDuD9RVXXOGiIfybkDeDPSFwhPfmm2+ONFGVhC9C23xQCjFlXDjzzDOrGG7JIldRg6CuzE3TF7z3y7iDcUmY278T/Iz3El5RHu+9914l+0TDjb7HH/oe43HiGB1FOYgAYKzwx4fXeQd4H2l3+oSPVDCnjvFDtCDsIUEPSy7JdST8dOrUqXJOEEHFKyTE9/TTTztPnYZl4ORlZh7l+OOPj8xDxuvD88QL4iCsy/+Zq0l24L1QLgQ3iigBYeW77rqrUiDx0hB4BnNeZjovxoYfQDE2GGj4fVSCXlMb8CL961//cgPnVltt5bJMCcEysESVcU4bkKPg58bxEJizo85evCkHIte/f39XFjx1BlfmNjM9uDf9ivwIL9pEC6gnxlTioAaDiRMnusGMwSSKgzbA+/deP+LGAMYf2jkxzEv5GOCjGsypE0YM0S8GS9oAoxERJYfCH/QFPCXqzjkY1lElSSYyIIeEXBbeNUKsPkJx2mmn2UMPPeTGiUwG8sR2Izry1VdfuWkFDvhSV95B70BkW9B5F4gAMNURnCNHPIlWEj30+ROMRUQt/dgVRT/kORjXeN/0rZoMN8Zj+mffvn0zDnv7spMEynsOB5yYYCSS+t56662ufH7so/6UOZN+IEHPoOcgSAygiANWHhYWljFeufdWmTNk3piQC1Y41iq/x2NFTOnAYT2jxKUf3JN5Suai6CQvvfSSs3qZqyaUFQzn8XO8KMJ8YZOSEpfiUXcGRxJ9iEoQ1sRbJJuXXAG8RRKRGMQY8AlH0unxJMPOXdWmDYIJKLQP7YHXmomHxn0IGW622WauHQmhzZgxw4mJrxNeMXkDDKgIBoLD/DGhcNoLNgw4YcQksQ38XPkJJ5xQKegYVhhNDChBQUPESIoi/JvJIJLYBok5I4Q8CbMyBYQBy8BJnel7hB8ReMKOYbPOE9uAyI8Xaj9Y0hcRWYQlaDwSncCbxwCKqg1odx8VoI05KCPTW4wFHLwfREo4l/LioRKhoB+FORLHAsThgw8+cFEJnuEjIbS5FxbKhOBi6GQ67ZbYBtSB8QDWGLiMTUGPHCOP8YeoWatWrZy4IXpRjUXUmWVxGBN4wr4/JIuGErWkjDhc9NOoxmPGNt4NnCUMSt5BIkK+P1BnGDEeYlwh/vDIJKdEgh7i7aGhEAM6KS8KAzFeGB0Bj5SXkxcXbx0BJ6SIkDGIEWolwxVP9ZRTTgnlmQaXoTEPR1iJ0B3Po2PinTAwMHhj+WOt463xIuMNEQZjkMWY4JowYlrdMjCWoSASiBweKWLx5ptvug5LWJeXCx6UGdE56KCDQkUHwrYB7cJ8FaKCB4lxFTY6QbiaQRrG5CMweDIg4YUhULQxAytrjjGgyKkg6QVxhwXz64T7GdzDHNW1AXPnJFsRDWJAIfTLgE0oHM8IgwJhW7x4sTM8fv7zn4eau62uDYgMMVjBmAQs+iORCEQVg4/ryGxmOoaoBNyYRw5z0JZ4nTCkPZjaoD60C/3PGzAIDgKCccvPGMQxKDHAGFDDtkF1S1IRGEyHVgAACqBJREFULMYCOHtDjfECFryrYYy36vgkWwbGFBPPpg94EcNw4Ge0gf8ZfYMcE8aRsEeyNsCI9+MK7z7lSExCxHPGoKCP/u53vwv9Sep0lgUz7mI8Br1kIhi0B2MmDHAsfMJgbVmkWorHuMt7j7Pll8f5PSH8ag8MOpZzZnJI0EPQQ7DpRH7ZF6F1GpROS2PxIh999NGViSYM6oRYogonESrkGT6kyOCBQeHn6AjvUQ7miTl4kRlcGUgIufKCEV4NI+TcL9UyMMrD4MU6Vw5eWJ7NHF4mA0ewqTJpA285Z5IIhJhi9SMgDI5Y2ogl+RN+MGUAwesjKQyPnLoj+FyLwGeSXV5TGyBQeJ6EdvGK/XLF2267zXlJGHt+U49MkrCqawO8Efo8Hgfel1+aFfUSKfoxIo1hjFfj24DncTBQBqcZGFRJRPXvId4bxlzY94BnVLcklTLxbITNT7UwZmBoEGqO6j2obhkYz8aQx3Dw89f0GXj16NHDTQN6TzGsQcv1NbWBj0ZwHuMffdJPOYYYdqu9JJ1lwbxz9MvEZYKMTYyVmUy5pbMUL7jKJOoE1CAYCXqInsVLgWfpw0N4u3hchNdIhCIZBYvTh3gZ+HhpDj/88BBP2/gSwtiEhxB0fxDWxRNEVBAPMsz98iAMAF4mkvIy6bj+WamWgWH54o0xqDFY8jIxmJ9zzjlueiKKI99tkGzZGd4eIspmKUEPDO+QMDRh7UxDm+m2QWK2MN4rht6QIUMyErBg29XUBsHQPteQHIQ3hHERNqSZ2G/oVxixRL+8cca7wQoPDEgEHePKCxq/Q1gwuqI6alqSilD43AHGAt4b8ht4L8JGBBLLXdMyMAw7RAwjjugggo5HTDIoU15RHDW1QdCY8uF9DDzGByKDZJVHcaS7LJj+jzdOlAYnB484E4PWlz3dpXjkMWDkMtVERI+IQNgpluq4SdBT9Cgano6Ax+0tWSxC5oN95jJJD37wINxK8gvXHHvssS68i+fA/EnYMBuhQULXXgwQE4wGBi3m5nmpmIdk4xY8dTxQ/ibpql69eq4TE9YMu6EIz8PrJjzq5+N4iapbBka9MSwOO+ww573iKRDNwNgJc8SxDbDKCZ8x58V0BsxJCCTBDUPLD5hY5iSkMY+NmIb1hmrbBsGleKw5J/kGz9QnytW2HfBmMRoxZP0SnJreA9h449HnaxCxCeud0AcQI/JC8MYRSvoff1OmYGgdL5j/44UiKoRRmbvECMbwDi4hSpeDb0ciY8xXUz9yLyhPTUtSMSJ4N0m2Ypwgp4axJExUgBA17ciyUDji7ZLBXtMyMN5/72wwDvH/sJsphWkD3y6ElxkHMLYYG3z+QLr8OY97sOSWpZfstMj7xJQZY206y4IZi2EFf/IGwuwMF6YNvHFNmRmX2f8jbL5GKl4S9BSE8DSxcLGsfQiJ+WHmoTgYtJgfpGP5pAaWy/DScS0vHkIc1hLEsmXQIgqAtU0nxNImAY+5eF4M1hwzwLBBgs+y52cIOc9mYMtkm1nCp4SXyYb2CRsYNDUtA0PgeIFZLsRcciZrfePYBrQ9yW8YNtSP3AH6CS8t4WwMGAZ+DC/aIOwA4rtnmDbAE8YTIGeCtsrEK6TPM9+PoeLnIVO9B0SJ6Ie8O0Sswgzi1N8bsER4EGZEFPYMjtSP6BPGrff83377bfcuIBwcTP8gyOw5EOY9IFSOkFJ32hFh5F3kD/061ZJU+gRCAP+WLVuGEnOmCzCgMBaZZyUPhX6GOKdaBkY7kSBHFAOjPsxYlEkbYMTSfzkQ+DBGLeMgeRmMt+Sn8G7BnekLNslK1QbkjdBvMCrDjkWZtAFOFwYxRmBUy5STSZcEvQZBJ0xI0ghC7pOM/KBBB6OTEEJm4OKlwYNgUI8qrEzRGKywTBE11nZ7D8d/XICOTTiPl4Q5UrzgqMJpPJ8wvv+gCl5pcD11LpaBxbkN4MOLivdNKJHBBiOGI6rplTi0Ad45gymChJAG5yFz8R5gLPEcv4sWuQkk1eGhkgtC2J3wrc/UZ4qJaAniF0V4n3cbT5u5Zx+hQuCZG2faLRdLUpnOQQi8UUbEjD0OEDKM/WwvA8t3G9D+JJWRk+A9a79ZFcZzKbRBKu+c30vQ06Dk538InSRb4oS4khiH4GWyBKumovj5FwayZGu2ecHxoKPcpCVYHrwUBlAytYPJLv6cqJaBVcegENoAz41oCqHtTJaeVMcg321AuQhv4m0Fs3V9eXPxHvAsQr8Y2j7ZD+5+f276Ju8i01uZLMWr6V2kLxL2xVtnCsP3/SiXpKYalvC4Wc1A1AIjI+plYKmen+82oHxMcxKxwckpxTaQh56ql9bwe6x+wqfMwQQ/PUrH9ttp8nKFnSdPVTQGS9bLEjYLflQFL5l5KQZarPWw8+Spns/vq8tUjWoZWKoyxLUNKDd5DoRBCW37DOJU9Qnz+3y3QXXZurl6D2DGXDSrSoI7IPJ81pkTGsboJEISJrSbTpuw9DIxGgeXKJakpvN8zkkWCYpqGVg6Zch3GzDu0Qbsa+CjFqXWBhL0dHpqNef4jRn4NdmRzF8RWscyJOmHRJswiS61KRLhZ8KLJLmQvUuZmBP0GziESfKozfP95hhkiZKIxJIP5qOiWAaWTjni3AaE3clYzZZBF4yEkPSVrzagHMF90JmP9fPSuXoPyB8h/E6YnWeSDMq/s/3++TbAO2Y+lbwAhAUji/yAbLd9sA+Qr0MEgkgQU39MC2T6YY903kF/Tr7bAAMOA5rpHxL9MDBIksxkKWpt6s9YmO82kKDXpsWSnOv3+2VOkblqEuGiWAZWm2IxV4QnwCCaSdZybZ4ZPBcvmfAmLxHrq1mqFybJJuzz1Qbmtq/NZxv4aBHJZxi1zFWHyRwP0weYdsATZykaKwrwVMlbCZtwF6YMzN0Saufdx0skGpBp0mNtyoGYsVc/CWFE5zCwWF2TSdJjbZ4fhzYgIokRw6oBlolmsttiberuz813G1RXZs2hp9mahHNIDmNjCr+1aZqXRnYaljjrudkwBjHNtkeeWHBeZNZZkyvA/vBksOfyUBuY29Aon22AmPvMedbTht1lLmy/IWOdCBVRIQzqXAopZYY/z2ftMWLCctRcvweIGasrONhbotTaAO+YlROsJGL6k3yOXBkzvt/muw0k6GFHkP9dl8vQenVFzVVYt7rn5yq0Xt3z1QaWs+mNml6XXE3xJCsDGe4sP8IrzlWIO1gO+iCGPctDcy0ivhxMMbB1MtuV5tqopwz5bgPKQGIm4fVcRmaC/SDfbSBBz1DQdbkIiIAIiIAIxJmAQu5xbh2VTQREQAREQATSJCBBTxOUThMBERABERCBOBOQoMe5dVQ2ERABERABEUiTgAQ9TVA6TQREQAREQATiTECCHufWUdlEQAREQAREIE0CEvQ0Qek0ERABERABEYgzAQl6nFtHZRMBERABERCBNAlI0NMEpdNEQAREQAREIM4EJOhxbh2VTQREQAREQATSJCBBTxOUThMBERABERCBOBOQoMe5dVQ2ERABERABEUiTgAQ9TVA6TQREQAREQATiTECCHufWUdlEQAREQAREIE0CEvQ0Qek0ERABERABEYgzAQl6nFtHZRMBERABERCBNAn8H8yK8xHKuSY8AAAAAElFTkSuQmCC"/>
        <xdr:cNvSpPr>
          <a:spLocks noChangeAspect="1" noChangeArrowheads="1"/>
        </xdr:cNvSpPr>
      </xdr:nvSpPr>
      <xdr:spPr bwMode="auto">
        <a:xfrm>
          <a:off x="4732020" y="19583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182162</xdr:colOff>
      <xdr:row>51</xdr:row>
      <xdr:rowOff>143677</xdr:rowOff>
    </xdr:from>
    <xdr:ext cx="23089938" cy="8071443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40722" y="9561997"/>
          <a:ext cx="23089938" cy="8071443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</xdr:colOff>
      <xdr:row>0</xdr:row>
      <xdr:rowOff>160020</xdr:rowOff>
    </xdr:from>
    <xdr:to>
      <xdr:col>19</xdr:col>
      <xdr:colOff>530860</xdr:colOff>
      <xdr:row>8</xdr:row>
      <xdr:rowOff>167005</xdr:rowOff>
    </xdr:to>
    <xdr:pic>
      <xdr:nvPicPr>
        <xdr:cNvPr id="2" name="図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9440" y="160020"/>
          <a:ext cx="5400040" cy="13481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iyagir.AD\LOCALS~1\Temp\&#25237;&#20837;&#12539;&#29987;&#20986;&#31532;18&#21495;&#38306;&#36899;.zip%20&#12398;&#19968;&#26178;&#12487;&#12451;&#12524;&#12463;&#12488;&#12522;%202\&#25237;&#20837;&#12539;&#29987;&#20986;&#31532;18&#21495;&#38306;&#36899;\&#65288;090107&#26412;&#31038;&#32076;&#36027;&#12481;&#12455;&#12483;&#12463;&#65289;&#31227;&#20986;&#20837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0\&#35251;&#12288;&#12288;&#35251;\03&#20225;&#30011;&#20998;&#26512;&#29677;\36&#35251;&#20809;&#32113;&#35336;&#65288;&#23487;&#27850;&#26045;&#35373;&#23455;&#24907;&#35519;&#26619;&#65289;\H19&#23487;&#27850;&#26045;&#35373;&#23455;&#24907;&#35519;&#26619;\&#35519;&#26619;&#32080;&#26524;\&#12464;&#12521;&#12501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2002\&#24066;&#22580;&#20998;&#26512;&#65351;\06_&#22633;&#35895;pm_&#35519;&#26619;&#12503;&#12525;&#12472;&#12455;&#12463;&#12488;\MX2004%2004&#27798;&#32260;&#32076;&#28168;&#21177;&#26524;\04_&#29987;&#26989;&#36899;&#38306;&#20998;&#26512;\&#36027;&#30446;&#21029;&#32207;&#28040;&#36027;&#3898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0\&#35251;&#12288;&#12288;&#35251;\06_&#22633;&#35895;pm_&#35519;&#26619;&#12503;&#12525;&#12472;&#12455;&#12463;&#12488;\MX2004%2004&#27798;&#32260;&#32076;&#28168;&#21177;&#26524;\07_&#22577;&#21578;&#26360;\&#35251;&#20809;&#21454;&#2083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0\&#35251;&#12288;&#12288;&#35251;\WINDOWS\TEMP\&#12450;&#12531;&#12465;&#12540;&#12488;&#38598;&#35336;11&#26376;\&#9675;&#25645;&#20055;&#32773;&#12450;&#12531;&#12465;&#12540;&#12488;11&#26376;&#20998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0\&#35251;&#12288;&#12288;&#35251;\04_05&#24180;&#24230;&#12501;&#12457;&#12523;&#12480;\06_&#22633;&#35895;pm_&#35519;&#26619;&#12503;&#12525;&#12472;&#12455;&#12463;&#12488;\MX2005-xx&#27798;&#32260;&#32113;&#35336;&#23455;&#24907;\01%20&#22269;&#20869;&#32218;&#22269;&#20869;&#23458;&#12450;&#12531;&#12465;&#12540;&#12488;\&#9675;05&#24180;&#24230;&#35251;&#20809;&#28040;&#36027;&#38989;&#25512;&#3533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2002\&#24066;&#22580;&#20998;&#26512;&#65351;\08_&#22633;&#35895;pm_&#35519;&#26619;&#12503;&#12525;&#12472;&#12455;&#12463;&#12488;\MX2001-124%2002&#27798;&#32260;&#32113;&#35336;%20&#22633;&#35895;&#65381;&#26085;&#39640;\&#21407;&#31295;\4-12&#38598;&#35336;&#35211;&#30452;&#12375;&#29992;&#65288;&#23665;&#21475;&#65289;\&#9675;&#12450;&#12531;&#12465;&#12540;&#12488;&#38598;&#35336;&#24180;&#27425;&#38598;&#35336;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oukan-sv\kikaku\windows\Profiles\nu\&#65411;&#65438;&#65405;&#65400;&#65412;&#65391;&#65420;&#65439;\numata\&#32113;&#35336;\&#20837;&#22495;&#32113;&#35336;\FAX&#36865;&#201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0\&#20225;&#12288;&#12288;&#32113;\&#35430;&#31639;&#25237;&#20837;&#38989;&#20316;&#25104;\10_H12&#20877;&#29983;&#36039;&#28304;&#22793;&#25563;\DOMS&#31227;&#34892;&#29992;&#12501;&#12457;&#12523;&#12480;\&#29987;&#26989;&#36899;&#38306;&#34920;\&#20181;&#25499;&#20013;&#25991;&#26360;\&#22320;&#22495;\i-ochik(Q)\&#26368;&#32066;&#38656;&#35201;\12&#24180;&#34920;\&#30476;&#27665;&#32076;&#28168;&#35336;&#31639;\12&#24180;&#24230;&#30476;&#27665;&#32076;&#28168;&#35336;&#3163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USFreight97-9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0\&#35251;&#12288;&#12288;&#35251;\08_&#22633;&#35895;pm_&#35519;&#26619;&#12503;&#12525;&#12472;&#12455;&#12463;&#12488;\MX2004-xx%2004TIJ&#12497;&#12531;&#12501;\&#21407;&#31295;&#22259;&#34920;\03&#24180;&#29256;&#12398;&#27604;&#36611;&#22259;&#31561;&#12356;&#12429;&#12356;&#12429;&#21407;&#3129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0\&#35251;&#12288;&#12288;&#35251;\06_&#22633;&#35895;pm_&#35519;&#26619;&#12503;&#12525;&#12472;&#12455;&#12463;&#12488;\MX2005-xx&#27798;&#32260;&#32113;&#35336;&#23455;&#24907;\00%20&#20225;&#30011;&#35211;&#31309;&#12426;\h17&#20225;&#30011;&#29992;&#20316;&#26989;%20&#9675;&#20837;&#36796;&#25512;&#3122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\&#35251;&#12288;&#12288;&#20225;\03&#20225;&#30011;&#20998;&#26512;&#29677;\30&#35251;&#20809;&#32113;&#35336;&#65288;&#20837;&#22495;&#35251;&#20809;&#23458;&#32113;&#35336;&#65289;\H17\&#36039;&#26009;H1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lsv01(K)copy\&#35519;&#26619;&#30740;&#31350;&#37096;\&#26989;&#30028;&#21205;&#21521;\&#35251;&#20809;&#38306;&#36899;\01%20&#20837;&#36796;\&#20837;&#22495;&#35251;&#20809;&#23458;&#25968;\&#35251;&#20809;&#12522;&#12478;&#12540;&#12488;&#23616;\&#35251;&#20809;&#32113;&#35336;&#65288;&#26376;&#27425;&#12487;&#12540;&#12479;&#65289;\2007\H19-4kouhyou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2002\&#24066;&#22580;&#20998;&#26512;&#65351;\08_&#22633;&#35895;pm_&#35519;&#26619;&#12503;&#12525;&#12472;&#12455;&#12463;&#12488;\MX2001-124%2002&#27798;&#32260;&#32113;&#35336;%20&#22633;&#35895;&#65381;&#26085;&#39640;\&#21407;&#31295;\4-12&#38598;&#35336;&#35211;&#30452;&#12375;&#29992;&#65288;&#23665;&#21475;&#65289;\&#9675;&#12450;&#12531;&#12465;&#12540;&#12488;&#38598;&#35336;02%204_6&#26376;&#38598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90107メモ"/>
      <sheetName val="提出用"/>
      <sheetName val="移出推計（本社経費チェック）"/>
      <sheetName val="移入推計（本社経費チェック）"/>
      <sheetName val="SV概念"/>
      <sheetName val="本社_移出"/>
      <sheetName val="本社_移入"/>
      <sheetName val="移出概要（第１次）"/>
      <sheetName val="移出推計（第１次）"/>
      <sheetName val="独自推計"/>
      <sheetName val="移入概要（第１次）"/>
      <sheetName val="移入推計（第１次）"/>
      <sheetName val="行CT"/>
      <sheetName val="H17商流組替（沖縄のみ）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全種別 (2)"/>
      <sheetName val="推移・軒数"/>
      <sheetName val="推移・客室数"/>
      <sheetName val="推移・収容人員"/>
      <sheetName val="ホテル・旅館データ入力用シート"/>
      <sheetName val="民宿・国民宿舎等データ入力用シート"/>
      <sheetName val="全種別"/>
      <sheetName val="ホテル・旅館"/>
      <sheetName val="推移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R2" t="str">
            <v>平成１９年１０月１日現在（単位：軒、室、人）</v>
          </cell>
        </row>
        <row r="3">
          <cell r="E3" t="str">
            <v>ホテル・旅館</v>
          </cell>
          <cell r="J3" t="str">
            <v>民宿</v>
          </cell>
          <cell r="O3" t="str">
            <v>ペンション・貸別荘</v>
          </cell>
          <cell r="T3" t="str">
            <v>ドミトリー・ゲストハウス</v>
          </cell>
          <cell r="Y3" t="str">
            <v>ウィークリーマンション</v>
          </cell>
          <cell r="AD3" t="str">
            <v>団体経営施設</v>
          </cell>
          <cell r="AI3" t="str">
            <v>ユースホステル</v>
          </cell>
          <cell r="AN3" t="str">
            <v>合　　　　　　　　計</v>
          </cell>
        </row>
        <row r="4">
          <cell r="E4" t="str">
            <v>軒数</v>
          </cell>
          <cell r="F4" t="str">
            <v>客  室  数</v>
          </cell>
          <cell r="I4" t="str">
            <v>収容人員</v>
          </cell>
          <cell r="J4" t="str">
            <v>軒数</v>
          </cell>
          <cell r="K4" t="str">
            <v>客  室  数</v>
          </cell>
          <cell r="N4" t="str">
            <v>収容人員</v>
          </cell>
          <cell r="O4" t="str">
            <v>軒数</v>
          </cell>
          <cell r="P4" t="str">
            <v>客  室  数</v>
          </cell>
          <cell r="S4" t="str">
            <v>収容人員</v>
          </cell>
          <cell r="T4" t="str">
            <v>軒数</v>
          </cell>
          <cell r="U4" t="str">
            <v>客  室  数</v>
          </cell>
          <cell r="X4" t="str">
            <v>収容人員</v>
          </cell>
          <cell r="Y4" t="str">
            <v>軒数</v>
          </cell>
          <cell r="Z4" t="str">
            <v>客  室  数</v>
          </cell>
          <cell r="AC4" t="str">
            <v>収容人員</v>
          </cell>
          <cell r="AD4" t="str">
            <v>軒数</v>
          </cell>
          <cell r="AE4" t="str">
            <v>客  室  数</v>
          </cell>
          <cell r="AH4" t="str">
            <v>収容人員</v>
          </cell>
          <cell r="AI4" t="str">
            <v>軒数</v>
          </cell>
          <cell r="AJ4" t="str">
            <v>客  室  数</v>
          </cell>
          <cell r="AM4" t="str">
            <v>収容人員</v>
          </cell>
          <cell r="AN4" t="str">
            <v>軒数</v>
          </cell>
          <cell r="AO4" t="str">
            <v>客  室  数</v>
          </cell>
          <cell r="AR4" t="str">
            <v>収容人員</v>
          </cell>
        </row>
        <row r="5">
          <cell r="F5" t="str">
            <v>和</v>
          </cell>
          <cell r="G5" t="str">
            <v>洋</v>
          </cell>
          <cell r="H5" t="str">
            <v>計</v>
          </cell>
          <cell r="K5" t="str">
            <v>和</v>
          </cell>
          <cell r="L5" t="str">
            <v>洋</v>
          </cell>
          <cell r="M5" t="str">
            <v>計</v>
          </cell>
          <cell r="P5" t="str">
            <v>和</v>
          </cell>
          <cell r="Q5" t="str">
            <v>洋</v>
          </cell>
          <cell r="R5" t="str">
            <v>計</v>
          </cell>
          <cell r="U5" t="str">
            <v>和</v>
          </cell>
          <cell r="V5" t="str">
            <v>洋</v>
          </cell>
          <cell r="W5" t="str">
            <v>計</v>
          </cell>
          <cell r="Z5" t="str">
            <v>和</v>
          </cell>
          <cell r="AA5" t="str">
            <v>洋</v>
          </cell>
          <cell r="AB5" t="str">
            <v>計</v>
          </cell>
          <cell r="AE5" t="str">
            <v>和</v>
          </cell>
          <cell r="AF5" t="str">
            <v>洋</v>
          </cell>
          <cell r="AG5" t="str">
            <v>計</v>
          </cell>
          <cell r="AJ5" t="str">
            <v>和</v>
          </cell>
          <cell r="AK5" t="str">
            <v>洋</v>
          </cell>
          <cell r="AL5" t="str">
            <v>計</v>
          </cell>
          <cell r="AO5" t="str">
            <v>和</v>
          </cell>
          <cell r="AP5" t="str">
            <v>洋</v>
          </cell>
          <cell r="AQ5" t="str">
            <v>計</v>
          </cell>
        </row>
        <row r="6">
          <cell r="D6" t="str">
            <v>那 覇 市</v>
          </cell>
          <cell r="E6">
            <v>92</v>
          </cell>
          <cell r="F6">
            <v>263</v>
          </cell>
          <cell r="G6">
            <v>10574</v>
          </cell>
          <cell r="H6">
            <v>10837</v>
          </cell>
          <cell r="I6">
            <v>19829</v>
          </cell>
          <cell r="J6">
            <v>13</v>
          </cell>
          <cell r="K6">
            <v>93</v>
          </cell>
          <cell r="L6">
            <v>106</v>
          </cell>
          <cell r="M6">
            <v>199</v>
          </cell>
          <cell r="N6">
            <v>334</v>
          </cell>
          <cell r="O6">
            <v>1</v>
          </cell>
          <cell r="P6">
            <v>6</v>
          </cell>
          <cell r="Q6">
            <v>0</v>
          </cell>
          <cell r="R6">
            <v>6</v>
          </cell>
          <cell r="S6">
            <v>12</v>
          </cell>
          <cell r="T6">
            <v>18</v>
          </cell>
          <cell r="U6">
            <v>23</v>
          </cell>
          <cell r="V6">
            <v>163</v>
          </cell>
          <cell r="W6">
            <v>186</v>
          </cell>
          <cell r="X6">
            <v>617</v>
          </cell>
          <cell r="Y6">
            <v>10</v>
          </cell>
          <cell r="Z6">
            <v>7</v>
          </cell>
          <cell r="AA6">
            <v>485</v>
          </cell>
          <cell r="AB6">
            <v>492</v>
          </cell>
          <cell r="AC6">
            <v>713</v>
          </cell>
          <cell r="AD6">
            <v>4</v>
          </cell>
          <cell r="AE6">
            <v>17</v>
          </cell>
          <cell r="AF6">
            <v>47</v>
          </cell>
          <cell r="AG6">
            <v>64</v>
          </cell>
          <cell r="AH6">
            <v>170</v>
          </cell>
          <cell r="AI6">
            <v>2</v>
          </cell>
          <cell r="AJ6">
            <v>9</v>
          </cell>
          <cell r="AK6">
            <v>40</v>
          </cell>
          <cell r="AL6">
            <v>49</v>
          </cell>
          <cell r="AM6">
            <v>239</v>
          </cell>
          <cell r="AN6">
            <v>140</v>
          </cell>
          <cell r="AO6">
            <v>418</v>
          </cell>
          <cell r="AP6">
            <v>11415</v>
          </cell>
          <cell r="AQ6">
            <v>11833</v>
          </cell>
          <cell r="AR6">
            <v>21914</v>
          </cell>
        </row>
        <row r="7">
          <cell r="D7" t="str">
            <v>糸 満 市</v>
          </cell>
          <cell r="E7">
            <v>3</v>
          </cell>
          <cell r="F7">
            <v>6</v>
          </cell>
          <cell r="G7">
            <v>55</v>
          </cell>
          <cell r="H7">
            <v>61</v>
          </cell>
          <cell r="I7">
            <v>168</v>
          </cell>
          <cell r="J7">
            <v>4</v>
          </cell>
          <cell r="K7">
            <v>7</v>
          </cell>
          <cell r="L7">
            <v>15</v>
          </cell>
          <cell r="M7">
            <v>22</v>
          </cell>
          <cell r="N7">
            <v>79</v>
          </cell>
          <cell r="O7">
            <v>1</v>
          </cell>
          <cell r="P7">
            <v>1</v>
          </cell>
          <cell r="Q7">
            <v>3</v>
          </cell>
          <cell r="R7">
            <v>4</v>
          </cell>
          <cell r="S7">
            <v>10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8</v>
          </cell>
          <cell r="AO7">
            <v>14</v>
          </cell>
          <cell r="AP7">
            <v>73</v>
          </cell>
          <cell r="AQ7">
            <v>87</v>
          </cell>
          <cell r="AR7">
            <v>257</v>
          </cell>
        </row>
        <row r="8">
          <cell r="D8" t="str">
            <v>豊見城市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1</v>
          </cell>
          <cell r="P8">
            <v>1</v>
          </cell>
          <cell r="Q8">
            <v>2</v>
          </cell>
          <cell r="R8">
            <v>3</v>
          </cell>
          <cell r="S8">
            <v>12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3</v>
          </cell>
          <cell r="Z8">
            <v>0</v>
          </cell>
          <cell r="AA8">
            <v>56</v>
          </cell>
          <cell r="AB8">
            <v>56</v>
          </cell>
          <cell r="AC8">
            <v>56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4</v>
          </cell>
          <cell r="AO8">
            <v>1</v>
          </cell>
          <cell r="AP8">
            <v>58</v>
          </cell>
          <cell r="AQ8">
            <v>59</v>
          </cell>
          <cell r="AR8">
            <v>68</v>
          </cell>
        </row>
        <row r="9">
          <cell r="D9" t="str">
            <v>八重瀬町</v>
          </cell>
          <cell r="E9">
            <v>1</v>
          </cell>
          <cell r="F9">
            <v>0</v>
          </cell>
          <cell r="G9">
            <v>51</v>
          </cell>
          <cell r="H9">
            <v>51</v>
          </cell>
          <cell r="I9">
            <v>102</v>
          </cell>
          <cell r="J9">
            <v>1</v>
          </cell>
          <cell r="K9">
            <v>4</v>
          </cell>
          <cell r="L9">
            <v>0</v>
          </cell>
          <cell r="M9">
            <v>4</v>
          </cell>
          <cell r="N9">
            <v>9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2</v>
          </cell>
          <cell r="U9">
            <v>0</v>
          </cell>
          <cell r="V9">
            <v>13</v>
          </cell>
          <cell r="W9">
            <v>13</v>
          </cell>
          <cell r="X9">
            <v>44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4</v>
          </cell>
          <cell r="AO9">
            <v>4</v>
          </cell>
          <cell r="AP9">
            <v>64</v>
          </cell>
          <cell r="AQ9">
            <v>68</v>
          </cell>
          <cell r="AR9">
            <v>155</v>
          </cell>
        </row>
        <row r="10">
          <cell r="D10" t="str">
            <v>南城市</v>
          </cell>
          <cell r="E10">
            <v>2</v>
          </cell>
          <cell r="F10">
            <v>54</v>
          </cell>
          <cell r="G10">
            <v>56</v>
          </cell>
          <cell r="H10">
            <v>110</v>
          </cell>
          <cell r="I10">
            <v>426</v>
          </cell>
          <cell r="J10">
            <v>8</v>
          </cell>
          <cell r="K10">
            <v>35</v>
          </cell>
          <cell r="L10">
            <v>2</v>
          </cell>
          <cell r="M10">
            <v>37</v>
          </cell>
          <cell r="N10">
            <v>114</v>
          </cell>
          <cell r="O10">
            <v>6</v>
          </cell>
          <cell r="P10">
            <v>10</v>
          </cell>
          <cell r="Q10">
            <v>13</v>
          </cell>
          <cell r="R10">
            <v>23</v>
          </cell>
          <cell r="S10">
            <v>89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1</v>
          </cell>
          <cell r="Z10">
            <v>0</v>
          </cell>
          <cell r="AA10">
            <v>7</v>
          </cell>
          <cell r="AB10">
            <v>7</v>
          </cell>
          <cell r="AC10">
            <v>27</v>
          </cell>
          <cell r="AD10">
            <v>2</v>
          </cell>
          <cell r="AE10">
            <v>18</v>
          </cell>
          <cell r="AF10">
            <v>0</v>
          </cell>
          <cell r="AG10">
            <v>18</v>
          </cell>
          <cell r="AH10">
            <v>300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19</v>
          </cell>
          <cell r="AO10">
            <v>117</v>
          </cell>
          <cell r="AP10">
            <v>78</v>
          </cell>
          <cell r="AQ10">
            <v>195</v>
          </cell>
          <cell r="AR10">
            <v>956</v>
          </cell>
        </row>
        <row r="11">
          <cell r="D11" t="str">
            <v>与那原町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1</v>
          </cell>
          <cell r="K11">
            <v>4</v>
          </cell>
          <cell r="L11">
            <v>0</v>
          </cell>
          <cell r="M11">
            <v>4</v>
          </cell>
          <cell r="N11">
            <v>10</v>
          </cell>
          <cell r="O11">
            <v>1</v>
          </cell>
          <cell r="P11">
            <v>0</v>
          </cell>
          <cell r="Q11">
            <v>4</v>
          </cell>
          <cell r="R11">
            <v>4</v>
          </cell>
          <cell r="S11">
            <v>8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1</v>
          </cell>
          <cell r="Z11">
            <v>12</v>
          </cell>
          <cell r="AA11">
            <v>0</v>
          </cell>
          <cell r="AB11">
            <v>12</v>
          </cell>
          <cell r="AC11">
            <v>24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3</v>
          </cell>
          <cell r="AO11">
            <v>16</v>
          </cell>
          <cell r="AP11">
            <v>4</v>
          </cell>
          <cell r="AQ11">
            <v>20</v>
          </cell>
          <cell r="AR11">
            <v>42</v>
          </cell>
        </row>
        <row r="12">
          <cell r="D12" t="str">
            <v>南風原町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</row>
        <row r="13">
          <cell r="D13" t="str">
            <v>小  計</v>
          </cell>
          <cell r="E13">
            <v>98</v>
          </cell>
          <cell r="F13">
            <v>323</v>
          </cell>
          <cell r="G13">
            <v>10736</v>
          </cell>
          <cell r="H13">
            <v>11059</v>
          </cell>
          <cell r="I13">
            <v>20525</v>
          </cell>
          <cell r="J13">
            <v>27</v>
          </cell>
          <cell r="K13">
            <v>143</v>
          </cell>
          <cell r="L13">
            <v>123</v>
          </cell>
          <cell r="M13">
            <v>266</v>
          </cell>
          <cell r="N13">
            <v>546</v>
          </cell>
          <cell r="O13">
            <v>10</v>
          </cell>
          <cell r="P13">
            <v>18</v>
          </cell>
          <cell r="Q13">
            <v>22</v>
          </cell>
          <cell r="R13">
            <v>40</v>
          </cell>
          <cell r="S13">
            <v>131</v>
          </cell>
          <cell r="T13">
            <v>20</v>
          </cell>
          <cell r="U13">
            <v>23</v>
          </cell>
          <cell r="V13">
            <v>176</v>
          </cell>
          <cell r="W13">
            <v>199</v>
          </cell>
          <cell r="X13">
            <v>661</v>
          </cell>
          <cell r="Y13">
            <v>15</v>
          </cell>
          <cell r="Z13">
            <v>19</v>
          </cell>
          <cell r="AA13">
            <v>548</v>
          </cell>
          <cell r="AB13">
            <v>567</v>
          </cell>
          <cell r="AC13">
            <v>820</v>
          </cell>
          <cell r="AD13">
            <v>6</v>
          </cell>
          <cell r="AE13">
            <v>35</v>
          </cell>
          <cell r="AF13">
            <v>47</v>
          </cell>
          <cell r="AG13">
            <v>82</v>
          </cell>
          <cell r="AH13">
            <v>470</v>
          </cell>
          <cell r="AI13">
            <v>2</v>
          </cell>
          <cell r="AJ13">
            <v>9</v>
          </cell>
          <cell r="AK13">
            <v>40</v>
          </cell>
          <cell r="AL13">
            <v>49</v>
          </cell>
          <cell r="AM13">
            <v>239</v>
          </cell>
          <cell r="AN13">
            <v>178</v>
          </cell>
          <cell r="AO13">
            <v>570</v>
          </cell>
          <cell r="AP13">
            <v>11692</v>
          </cell>
          <cell r="AQ13">
            <v>12262</v>
          </cell>
          <cell r="AR13">
            <v>23392</v>
          </cell>
        </row>
        <row r="14">
          <cell r="D14" t="str">
            <v>沖 縄 市</v>
          </cell>
          <cell r="E14">
            <v>13</v>
          </cell>
          <cell r="F14">
            <v>64</v>
          </cell>
          <cell r="G14">
            <v>622</v>
          </cell>
          <cell r="H14">
            <v>686</v>
          </cell>
          <cell r="I14">
            <v>1457</v>
          </cell>
          <cell r="J14">
            <v>3</v>
          </cell>
          <cell r="K14">
            <v>21</v>
          </cell>
          <cell r="L14">
            <v>3</v>
          </cell>
          <cell r="M14">
            <v>24</v>
          </cell>
          <cell r="N14">
            <v>53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1</v>
          </cell>
          <cell r="U14">
            <v>3</v>
          </cell>
          <cell r="V14">
            <v>2</v>
          </cell>
          <cell r="W14">
            <v>5</v>
          </cell>
          <cell r="X14">
            <v>13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17</v>
          </cell>
          <cell r="AO14">
            <v>88</v>
          </cell>
          <cell r="AP14">
            <v>627</v>
          </cell>
          <cell r="AQ14">
            <v>715</v>
          </cell>
          <cell r="AR14">
            <v>1523</v>
          </cell>
        </row>
        <row r="15">
          <cell r="D15" t="str">
            <v>宜野湾市</v>
          </cell>
          <cell r="E15">
            <v>2</v>
          </cell>
          <cell r="F15">
            <v>8</v>
          </cell>
          <cell r="G15">
            <v>321</v>
          </cell>
          <cell r="H15">
            <v>329</v>
          </cell>
          <cell r="I15">
            <v>1051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1</v>
          </cell>
          <cell r="U15">
            <v>0</v>
          </cell>
          <cell r="V15">
            <v>4</v>
          </cell>
          <cell r="W15">
            <v>4</v>
          </cell>
          <cell r="X15">
            <v>12</v>
          </cell>
          <cell r="Y15">
            <v>2</v>
          </cell>
          <cell r="Z15">
            <v>0</v>
          </cell>
          <cell r="AA15">
            <v>5</v>
          </cell>
          <cell r="AB15">
            <v>5</v>
          </cell>
          <cell r="AC15">
            <v>20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5</v>
          </cell>
          <cell r="AO15">
            <v>8</v>
          </cell>
          <cell r="AP15">
            <v>330</v>
          </cell>
          <cell r="AQ15">
            <v>338</v>
          </cell>
          <cell r="AR15">
            <v>1083</v>
          </cell>
        </row>
        <row r="16">
          <cell r="D16" t="str">
            <v>浦添市</v>
          </cell>
          <cell r="E16">
            <v>4</v>
          </cell>
          <cell r="F16">
            <v>6</v>
          </cell>
          <cell r="G16">
            <v>102</v>
          </cell>
          <cell r="H16">
            <v>108</v>
          </cell>
          <cell r="I16">
            <v>220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4</v>
          </cell>
          <cell r="AO16">
            <v>6</v>
          </cell>
          <cell r="AP16">
            <v>102</v>
          </cell>
          <cell r="AQ16">
            <v>108</v>
          </cell>
          <cell r="AR16">
            <v>220</v>
          </cell>
        </row>
        <row r="17">
          <cell r="D17" t="str">
            <v>うるま市</v>
          </cell>
          <cell r="E17">
            <v>11</v>
          </cell>
          <cell r="F17">
            <v>72</v>
          </cell>
          <cell r="G17">
            <v>434</v>
          </cell>
          <cell r="H17">
            <v>506</v>
          </cell>
          <cell r="I17">
            <v>1610</v>
          </cell>
          <cell r="J17">
            <v>5</v>
          </cell>
          <cell r="K17">
            <v>44</v>
          </cell>
          <cell r="L17">
            <v>41</v>
          </cell>
          <cell r="M17">
            <v>85</v>
          </cell>
          <cell r="N17">
            <v>192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2</v>
          </cell>
          <cell r="AE17">
            <v>24</v>
          </cell>
          <cell r="AF17">
            <v>0</v>
          </cell>
          <cell r="AG17">
            <v>24</v>
          </cell>
          <cell r="AH17">
            <v>240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18</v>
          </cell>
          <cell r="AO17">
            <v>140</v>
          </cell>
          <cell r="AP17">
            <v>475</v>
          </cell>
          <cell r="AQ17">
            <v>615</v>
          </cell>
          <cell r="AR17">
            <v>2042</v>
          </cell>
        </row>
        <row r="18">
          <cell r="D18" t="str">
            <v>読 谷 村</v>
          </cell>
          <cell r="E18">
            <v>4</v>
          </cell>
          <cell r="F18">
            <v>38</v>
          </cell>
          <cell r="G18">
            <v>897</v>
          </cell>
          <cell r="H18">
            <v>935</v>
          </cell>
          <cell r="I18">
            <v>2636</v>
          </cell>
          <cell r="J18">
            <v>3</v>
          </cell>
          <cell r="K18">
            <v>8</v>
          </cell>
          <cell r="L18">
            <v>6</v>
          </cell>
          <cell r="M18">
            <v>14</v>
          </cell>
          <cell r="N18">
            <v>37</v>
          </cell>
          <cell r="O18">
            <v>2</v>
          </cell>
          <cell r="P18">
            <v>5</v>
          </cell>
          <cell r="Q18">
            <v>8</v>
          </cell>
          <cell r="R18">
            <v>13</v>
          </cell>
          <cell r="S18">
            <v>80</v>
          </cell>
          <cell r="T18">
            <v>4</v>
          </cell>
          <cell r="U18">
            <v>2</v>
          </cell>
          <cell r="V18">
            <v>8</v>
          </cell>
          <cell r="W18">
            <v>10</v>
          </cell>
          <cell r="X18">
            <v>36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13</v>
          </cell>
          <cell r="AO18">
            <v>53</v>
          </cell>
          <cell r="AP18">
            <v>919</v>
          </cell>
          <cell r="AQ18">
            <v>972</v>
          </cell>
          <cell r="AR18">
            <v>2789</v>
          </cell>
        </row>
        <row r="19">
          <cell r="D19" t="str">
            <v>嘉手納町</v>
          </cell>
          <cell r="E19">
            <v>1</v>
          </cell>
          <cell r="F19">
            <v>0</v>
          </cell>
          <cell r="G19">
            <v>20</v>
          </cell>
          <cell r="H19">
            <v>20</v>
          </cell>
          <cell r="I19">
            <v>40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1</v>
          </cell>
          <cell r="U19">
            <v>8</v>
          </cell>
          <cell r="V19">
            <v>0</v>
          </cell>
          <cell r="W19">
            <v>8</v>
          </cell>
          <cell r="X19">
            <v>8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2</v>
          </cell>
          <cell r="AO19">
            <v>8</v>
          </cell>
          <cell r="AP19">
            <v>20</v>
          </cell>
          <cell r="AQ19">
            <v>28</v>
          </cell>
          <cell r="AR19">
            <v>48</v>
          </cell>
        </row>
        <row r="20">
          <cell r="D20" t="str">
            <v>北 谷 町</v>
          </cell>
          <cell r="E20">
            <v>9</v>
          </cell>
          <cell r="F20">
            <v>98</v>
          </cell>
          <cell r="G20">
            <v>387</v>
          </cell>
          <cell r="H20">
            <v>485</v>
          </cell>
          <cell r="I20">
            <v>1402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4</v>
          </cell>
          <cell r="P20">
            <v>2</v>
          </cell>
          <cell r="Q20">
            <v>24</v>
          </cell>
          <cell r="R20">
            <v>26</v>
          </cell>
          <cell r="S20">
            <v>111</v>
          </cell>
          <cell r="T20">
            <v>2</v>
          </cell>
          <cell r="U20">
            <v>0</v>
          </cell>
          <cell r="V20">
            <v>6</v>
          </cell>
          <cell r="W20">
            <v>6</v>
          </cell>
          <cell r="X20">
            <v>20</v>
          </cell>
          <cell r="Y20">
            <v>1</v>
          </cell>
          <cell r="Z20">
            <v>4</v>
          </cell>
          <cell r="AA20">
            <v>3</v>
          </cell>
          <cell r="AB20">
            <v>7</v>
          </cell>
          <cell r="AC20">
            <v>20</v>
          </cell>
          <cell r="AD20">
            <v>1</v>
          </cell>
          <cell r="AE20">
            <v>12</v>
          </cell>
          <cell r="AF20">
            <v>9</v>
          </cell>
          <cell r="AG20">
            <v>21</v>
          </cell>
          <cell r="AH20">
            <v>89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17</v>
          </cell>
          <cell r="AO20">
            <v>116</v>
          </cell>
          <cell r="AP20">
            <v>429</v>
          </cell>
          <cell r="AQ20">
            <v>545</v>
          </cell>
          <cell r="AR20">
            <v>1642</v>
          </cell>
        </row>
        <row r="21">
          <cell r="D21" t="str">
            <v>北中城村</v>
          </cell>
          <cell r="E21">
            <v>1</v>
          </cell>
          <cell r="F21">
            <v>0</v>
          </cell>
          <cell r="G21">
            <v>228</v>
          </cell>
          <cell r="H21">
            <v>228</v>
          </cell>
          <cell r="I21">
            <v>456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1</v>
          </cell>
          <cell r="AO21">
            <v>0</v>
          </cell>
          <cell r="AP21">
            <v>228</v>
          </cell>
          <cell r="AQ21">
            <v>228</v>
          </cell>
          <cell r="AR21">
            <v>456</v>
          </cell>
        </row>
        <row r="22">
          <cell r="D22" t="str">
            <v>中 城 村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</row>
        <row r="23">
          <cell r="D23" t="str">
            <v>西 原 町</v>
          </cell>
          <cell r="E23">
            <v>2</v>
          </cell>
          <cell r="F23">
            <v>0</v>
          </cell>
          <cell r="G23">
            <v>18</v>
          </cell>
          <cell r="H23">
            <v>18</v>
          </cell>
          <cell r="I23">
            <v>36</v>
          </cell>
          <cell r="J23">
            <v>1</v>
          </cell>
          <cell r="K23">
            <v>0</v>
          </cell>
          <cell r="L23">
            <v>8</v>
          </cell>
          <cell r="M23">
            <v>8</v>
          </cell>
          <cell r="N23">
            <v>16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1</v>
          </cell>
          <cell r="Z23">
            <v>0</v>
          </cell>
          <cell r="AA23">
            <v>15</v>
          </cell>
          <cell r="AB23">
            <v>15</v>
          </cell>
          <cell r="AC23">
            <v>15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4</v>
          </cell>
          <cell r="AO23">
            <v>0</v>
          </cell>
          <cell r="AP23">
            <v>41</v>
          </cell>
          <cell r="AQ23">
            <v>41</v>
          </cell>
          <cell r="AR23">
            <v>67</v>
          </cell>
        </row>
        <row r="24">
          <cell r="D24" t="str">
            <v>小  計</v>
          </cell>
          <cell r="E24">
            <v>47</v>
          </cell>
          <cell r="F24">
            <v>286</v>
          </cell>
          <cell r="G24">
            <v>3029</v>
          </cell>
          <cell r="H24">
            <v>3315</v>
          </cell>
          <cell r="I24">
            <v>8908</v>
          </cell>
          <cell r="J24">
            <v>12</v>
          </cell>
          <cell r="K24">
            <v>73</v>
          </cell>
          <cell r="L24">
            <v>58</v>
          </cell>
          <cell r="M24">
            <v>131</v>
          </cell>
          <cell r="N24">
            <v>298</v>
          </cell>
          <cell r="O24">
            <v>6</v>
          </cell>
          <cell r="P24">
            <v>7</v>
          </cell>
          <cell r="Q24">
            <v>32</v>
          </cell>
          <cell r="R24">
            <v>39</v>
          </cell>
          <cell r="S24">
            <v>191</v>
          </cell>
          <cell r="T24">
            <v>9</v>
          </cell>
          <cell r="U24">
            <v>13</v>
          </cell>
          <cell r="V24">
            <v>20</v>
          </cell>
          <cell r="W24">
            <v>33</v>
          </cell>
          <cell r="X24">
            <v>89</v>
          </cell>
          <cell r="Y24">
            <v>4</v>
          </cell>
          <cell r="Z24">
            <v>4</v>
          </cell>
          <cell r="AA24">
            <v>23</v>
          </cell>
          <cell r="AB24">
            <v>27</v>
          </cell>
          <cell r="AC24">
            <v>55</v>
          </cell>
          <cell r="AD24">
            <v>3</v>
          </cell>
          <cell r="AE24">
            <v>36</v>
          </cell>
          <cell r="AF24">
            <v>9</v>
          </cell>
          <cell r="AG24">
            <v>45</v>
          </cell>
          <cell r="AH24">
            <v>329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81</v>
          </cell>
          <cell r="AO24">
            <v>419</v>
          </cell>
          <cell r="AP24">
            <v>3171</v>
          </cell>
          <cell r="AQ24">
            <v>3590</v>
          </cell>
          <cell r="AR24">
            <v>9870</v>
          </cell>
        </row>
        <row r="25">
          <cell r="D25" t="str">
            <v>名 護 市</v>
          </cell>
          <cell r="E25">
            <v>16</v>
          </cell>
          <cell r="F25">
            <v>207</v>
          </cell>
          <cell r="G25">
            <v>1825</v>
          </cell>
          <cell r="H25">
            <v>2032</v>
          </cell>
          <cell r="I25">
            <v>4932</v>
          </cell>
          <cell r="J25">
            <v>2</v>
          </cell>
          <cell r="K25">
            <v>11</v>
          </cell>
          <cell r="L25">
            <v>1</v>
          </cell>
          <cell r="M25">
            <v>12</v>
          </cell>
          <cell r="N25">
            <v>40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18</v>
          </cell>
          <cell r="AO25">
            <v>218</v>
          </cell>
          <cell r="AP25">
            <v>1826</v>
          </cell>
          <cell r="AQ25">
            <v>2044</v>
          </cell>
          <cell r="AR25">
            <v>4972</v>
          </cell>
        </row>
        <row r="26">
          <cell r="D26" t="str">
            <v>国 頭 村</v>
          </cell>
          <cell r="E26">
            <v>8</v>
          </cell>
          <cell r="F26">
            <v>37</v>
          </cell>
          <cell r="G26">
            <v>249</v>
          </cell>
          <cell r="H26">
            <v>286</v>
          </cell>
          <cell r="I26">
            <v>970</v>
          </cell>
          <cell r="J26">
            <v>6</v>
          </cell>
          <cell r="K26">
            <v>35</v>
          </cell>
          <cell r="L26">
            <v>1</v>
          </cell>
          <cell r="M26">
            <v>36</v>
          </cell>
          <cell r="N26">
            <v>96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14</v>
          </cell>
          <cell r="AO26">
            <v>72</v>
          </cell>
          <cell r="AP26">
            <v>250</v>
          </cell>
          <cell r="AQ26">
            <v>322</v>
          </cell>
          <cell r="AR26">
            <v>1066</v>
          </cell>
        </row>
        <row r="27">
          <cell r="D27" t="str">
            <v>大宜味村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3</v>
          </cell>
          <cell r="K27">
            <v>13</v>
          </cell>
          <cell r="L27">
            <v>0</v>
          </cell>
          <cell r="M27">
            <v>13</v>
          </cell>
          <cell r="N27">
            <v>44</v>
          </cell>
          <cell r="O27">
            <v>1</v>
          </cell>
          <cell r="P27">
            <v>0</v>
          </cell>
          <cell r="Q27">
            <v>2</v>
          </cell>
          <cell r="R27">
            <v>2</v>
          </cell>
          <cell r="S27">
            <v>10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4</v>
          </cell>
          <cell r="AO27">
            <v>13</v>
          </cell>
          <cell r="AP27">
            <v>2</v>
          </cell>
          <cell r="AQ27">
            <v>15</v>
          </cell>
          <cell r="AR27">
            <v>54</v>
          </cell>
        </row>
        <row r="28">
          <cell r="D28" t="str">
            <v>東    村</v>
          </cell>
          <cell r="E28">
            <v>1</v>
          </cell>
          <cell r="F28">
            <v>0</v>
          </cell>
          <cell r="G28">
            <v>12</v>
          </cell>
          <cell r="H28">
            <v>12</v>
          </cell>
          <cell r="I28">
            <v>30</v>
          </cell>
          <cell r="J28">
            <v>4</v>
          </cell>
          <cell r="K28">
            <v>21</v>
          </cell>
          <cell r="L28">
            <v>8</v>
          </cell>
          <cell r="M28">
            <v>29</v>
          </cell>
          <cell r="N28">
            <v>105</v>
          </cell>
          <cell r="O28">
            <v>1</v>
          </cell>
          <cell r="P28">
            <v>0</v>
          </cell>
          <cell r="Q28">
            <v>1</v>
          </cell>
          <cell r="R28">
            <v>1</v>
          </cell>
          <cell r="S28">
            <v>6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1</v>
          </cell>
          <cell r="AE28">
            <v>0</v>
          </cell>
          <cell r="AF28">
            <v>14</v>
          </cell>
          <cell r="AG28">
            <v>14</v>
          </cell>
          <cell r="AH28">
            <v>91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7</v>
          </cell>
          <cell r="AO28">
            <v>21</v>
          </cell>
          <cell r="AP28">
            <v>35</v>
          </cell>
          <cell r="AQ28">
            <v>56</v>
          </cell>
          <cell r="AR28">
            <v>232</v>
          </cell>
        </row>
        <row r="29">
          <cell r="D29" t="str">
            <v>今帰仁村</v>
          </cell>
          <cell r="E29">
            <v>2</v>
          </cell>
          <cell r="F29">
            <v>10</v>
          </cell>
          <cell r="G29">
            <v>105</v>
          </cell>
          <cell r="H29">
            <v>115</v>
          </cell>
          <cell r="I29">
            <v>305</v>
          </cell>
          <cell r="J29">
            <v>5</v>
          </cell>
          <cell r="K29">
            <v>41</v>
          </cell>
          <cell r="L29">
            <v>1</v>
          </cell>
          <cell r="M29">
            <v>42</v>
          </cell>
          <cell r="N29">
            <v>117</v>
          </cell>
          <cell r="O29">
            <v>7</v>
          </cell>
          <cell r="P29">
            <v>5</v>
          </cell>
          <cell r="Q29">
            <v>31</v>
          </cell>
          <cell r="R29">
            <v>36</v>
          </cell>
          <cell r="S29">
            <v>154</v>
          </cell>
          <cell r="T29">
            <v>3</v>
          </cell>
          <cell r="U29">
            <v>2</v>
          </cell>
          <cell r="V29">
            <v>16</v>
          </cell>
          <cell r="W29">
            <v>18</v>
          </cell>
          <cell r="X29">
            <v>64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2</v>
          </cell>
          <cell r="AE29">
            <v>15</v>
          </cell>
          <cell r="AF29">
            <v>28</v>
          </cell>
          <cell r="AG29">
            <v>43</v>
          </cell>
          <cell r="AH29">
            <v>155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19</v>
          </cell>
          <cell r="AO29">
            <v>73</v>
          </cell>
          <cell r="AP29">
            <v>181</v>
          </cell>
          <cell r="AQ29">
            <v>254</v>
          </cell>
          <cell r="AR29">
            <v>795</v>
          </cell>
        </row>
        <row r="30">
          <cell r="D30" t="str">
            <v>本 部 町</v>
          </cell>
          <cell r="E30">
            <v>9</v>
          </cell>
          <cell r="F30">
            <v>10</v>
          </cell>
          <cell r="G30">
            <v>650</v>
          </cell>
          <cell r="H30">
            <v>660</v>
          </cell>
          <cell r="I30">
            <v>2212</v>
          </cell>
          <cell r="J30">
            <v>11</v>
          </cell>
          <cell r="K30">
            <v>109</v>
          </cell>
          <cell r="L30">
            <v>9</v>
          </cell>
          <cell r="M30">
            <v>118</v>
          </cell>
          <cell r="N30">
            <v>344</v>
          </cell>
          <cell r="O30">
            <v>4</v>
          </cell>
          <cell r="P30">
            <v>7</v>
          </cell>
          <cell r="Q30">
            <v>6</v>
          </cell>
          <cell r="R30">
            <v>13</v>
          </cell>
          <cell r="S30">
            <v>80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24</v>
          </cell>
          <cell r="AO30">
            <v>126</v>
          </cell>
          <cell r="AP30">
            <v>665</v>
          </cell>
          <cell r="AQ30">
            <v>791</v>
          </cell>
          <cell r="AR30">
            <v>2636</v>
          </cell>
        </row>
        <row r="31">
          <cell r="D31" t="str">
            <v>恩 納 村</v>
          </cell>
          <cell r="E31">
            <v>16</v>
          </cell>
          <cell r="F31">
            <v>148</v>
          </cell>
          <cell r="G31">
            <v>2993</v>
          </cell>
          <cell r="H31">
            <v>3141</v>
          </cell>
          <cell r="I31">
            <v>9775</v>
          </cell>
          <cell r="J31">
            <v>12</v>
          </cell>
          <cell r="K31">
            <v>65</v>
          </cell>
          <cell r="L31">
            <v>8</v>
          </cell>
          <cell r="M31">
            <v>73</v>
          </cell>
          <cell r="N31">
            <v>235</v>
          </cell>
          <cell r="O31">
            <v>27</v>
          </cell>
          <cell r="P31">
            <v>51</v>
          </cell>
          <cell r="Q31">
            <v>148</v>
          </cell>
          <cell r="R31">
            <v>199</v>
          </cell>
          <cell r="S31">
            <v>956</v>
          </cell>
          <cell r="T31">
            <v>2</v>
          </cell>
          <cell r="U31">
            <v>1</v>
          </cell>
          <cell r="V31">
            <v>9</v>
          </cell>
          <cell r="W31">
            <v>10</v>
          </cell>
          <cell r="X31">
            <v>64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57</v>
          </cell>
          <cell r="AO31">
            <v>265</v>
          </cell>
          <cell r="AP31">
            <v>3158</v>
          </cell>
          <cell r="AQ31">
            <v>3423</v>
          </cell>
          <cell r="AR31">
            <v>11030</v>
          </cell>
        </row>
        <row r="32">
          <cell r="D32" t="str">
            <v>宜野座村</v>
          </cell>
          <cell r="E32">
            <v>1</v>
          </cell>
          <cell r="F32">
            <v>0</v>
          </cell>
          <cell r="G32">
            <v>30</v>
          </cell>
          <cell r="H32">
            <v>30</v>
          </cell>
          <cell r="I32">
            <v>90</v>
          </cell>
          <cell r="J32">
            <v>3</v>
          </cell>
          <cell r="K32">
            <v>12</v>
          </cell>
          <cell r="L32">
            <v>1</v>
          </cell>
          <cell r="M32">
            <v>13</v>
          </cell>
          <cell r="N32">
            <v>38</v>
          </cell>
          <cell r="O32">
            <v>9</v>
          </cell>
          <cell r="P32">
            <v>19</v>
          </cell>
          <cell r="Q32">
            <v>15</v>
          </cell>
          <cell r="R32">
            <v>34</v>
          </cell>
          <cell r="S32">
            <v>205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1</v>
          </cell>
          <cell r="AE32">
            <v>13</v>
          </cell>
          <cell r="AF32">
            <v>20</v>
          </cell>
          <cell r="AG32">
            <v>33</v>
          </cell>
          <cell r="AH32">
            <v>142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14</v>
          </cell>
          <cell r="AO32">
            <v>44</v>
          </cell>
          <cell r="AP32">
            <v>66</v>
          </cell>
          <cell r="AQ32">
            <v>110</v>
          </cell>
          <cell r="AR32">
            <v>475</v>
          </cell>
        </row>
        <row r="33">
          <cell r="D33" t="str">
            <v>金 武 町</v>
          </cell>
          <cell r="E33">
            <v>1</v>
          </cell>
          <cell r="F33">
            <v>720</v>
          </cell>
          <cell r="G33">
            <v>0</v>
          </cell>
          <cell r="H33">
            <v>720</v>
          </cell>
          <cell r="I33">
            <v>720</v>
          </cell>
          <cell r="J33">
            <v>1</v>
          </cell>
          <cell r="K33">
            <v>4</v>
          </cell>
          <cell r="L33">
            <v>0</v>
          </cell>
          <cell r="M33">
            <v>4</v>
          </cell>
          <cell r="N33">
            <v>12</v>
          </cell>
          <cell r="O33">
            <v>1</v>
          </cell>
          <cell r="P33">
            <v>0</v>
          </cell>
          <cell r="Q33">
            <v>6</v>
          </cell>
          <cell r="R33">
            <v>6</v>
          </cell>
          <cell r="S33">
            <v>24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3</v>
          </cell>
          <cell r="AO33">
            <v>724</v>
          </cell>
          <cell r="AP33">
            <v>6</v>
          </cell>
          <cell r="AQ33">
            <v>730</v>
          </cell>
          <cell r="AR33">
            <v>756</v>
          </cell>
        </row>
        <row r="34">
          <cell r="D34" t="str">
            <v>小  計</v>
          </cell>
          <cell r="E34">
            <v>54</v>
          </cell>
          <cell r="F34">
            <v>1132</v>
          </cell>
          <cell r="G34">
            <v>5864</v>
          </cell>
          <cell r="H34">
            <v>6996</v>
          </cell>
          <cell r="I34">
            <v>19034</v>
          </cell>
          <cell r="J34">
            <v>47</v>
          </cell>
          <cell r="K34">
            <v>311</v>
          </cell>
          <cell r="L34">
            <v>29</v>
          </cell>
          <cell r="M34">
            <v>340</v>
          </cell>
          <cell r="N34">
            <v>1031</v>
          </cell>
          <cell r="O34">
            <v>50</v>
          </cell>
          <cell r="P34">
            <v>82</v>
          </cell>
          <cell r="Q34">
            <v>209</v>
          </cell>
          <cell r="R34">
            <v>291</v>
          </cell>
          <cell r="S34">
            <v>1435</v>
          </cell>
          <cell r="T34">
            <v>5</v>
          </cell>
          <cell r="U34">
            <v>3</v>
          </cell>
          <cell r="V34">
            <v>25</v>
          </cell>
          <cell r="W34">
            <v>28</v>
          </cell>
          <cell r="X34">
            <v>128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4</v>
          </cell>
          <cell r="AE34">
            <v>28</v>
          </cell>
          <cell r="AF34">
            <v>62</v>
          </cell>
          <cell r="AG34">
            <v>90</v>
          </cell>
          <cell r="AH34">
            <v>388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160</v>
          </cell>
          <cell r="AO34">
            <v>1556</v>
          </cell>
          <cell r="AP34">
            <v>6189</v>
          </cell>
          <cell r="AQ34">
            <v>7745</v>
          </cell>
          <cell r="AR34">
            <v>22016</v>
          </cell>
        </row>
        <row r="35">
          <cell r="D35" t="str">
            <v>宮古島市</v>
          </cell>
          <cell r="E35">
            <v>34</v>
          </cell>
          <cell r="F35">
            <v>195</v>
          </cell>
          <cell r="G35">
            <v>1320</v>
          </cell>
          <cell r="H35">
            <v>1515</v>
          </cell>
          <cell r="I35">
            <v>3986</v>
          </cell>
          <cell r="J35">
            <v>26</v>
          </cell>
          <cell r="K35">
            <v>91</v>
          </cell>
          <cell r="L35">
            <v>54</v>
          </cell>
          <cell r="M35">
            <v>145</v>
          </cell>
          <cell r="N35">
            <v>371</v>
          </cell>
          <cell r="O35">
            <v>18</v>
          </cell>
          <cell r="P35">
            <v>56</v>
          </cell>
          <cell r="Q35">
            <v>114</v>
          </cell>
          <cell r="R35">
            <v>170</v>
          </cell>
          <cell r="S35">
            <v>471</v>
          </cell>
          <cell r="T35">
            <v>14</v>
          </cell>
          <cell r="U35">
            <v>30</v>
          </cell>
          <cell r="V35">
            <v>58</v>
          </cell>
          <cell r="W35">
            <v>88</v>
          </cell>
          <cell r="X35">
            <v>329</v>
          </cell>
          <cell r="Y35">
            <v>4</v>
          </cell>
          <cell r="Z35">
            <v>0</v>
          </cell>
          <cell r="AA35">
            <v>47</v>
          </cell>
          <cell r="AB35">
            <v>47</v>
          </cell>
          <cell r="AC35">
            <v>148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1</v>
          </cell>
          <cell r="AJ35">
            <v>8</v>
          </cell>
          <cell r="AK35">
            <v>2</v>
          </cell>
          <cell r="AL35">
            <v>10</v>
          </cell>
          <cell r="AM35">
            <v>40</v>
          </cell>
          <cell r="AN35">
            <v>97</v>
          </cell>
          <cell r="AO35">
            <v>380</v>
          </cell>
          <cell r="AP35">
            <v>1595</v>
          </cell>
          <cell r="AQ35">
            <v>1975</v>
          </cell>
          <cell r="AR35">
            <v>5345</v>
          </cell>
        </row>
        <row r="36">
          <cell r="D36" t="str">
            <v>多良間村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4</v>
          </cell>
          <cell r="K36">
            <v>32</v>
          </cell>
          <cell r="L36">
            <v>0</v>
          </cell>
          <cell r="M36">
            <v>32</v>
          </cell>
          <cell r="N36">
            <v>70</v>
          </cell>
          <cell r="O36">
            <v>1</v>
          </cell>
          <cell r="P36">
            <v>1</v>
          </cell>
          <cell r="Q36">
            <v>0</v>
          </cell>
          <cell r="R36">
            <v>1</v>
          </cell>
          <cell r="S36">
            <v>5</v>
          </cell>
          <cell r="T36">
            <v>2</v>
          </cell>
          <cell r="U36">
            <v>4</v>
          </cell>
          <cell r="V36">
            <v>5</v>
          </cell>
          <cell r="W36">
            <v>9</v>
          </cell>
          <cell r="X36">
            <v>25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2</v>
          </cell>
          <cell r="AE36">
            <v>4</v>
          </cell>
          <cell r="AF36">
            <v>12</v>
          </cell>
          <cell r="AG36">
            <v>16</v>
          </cell>
          <cell r="AH36">
            <v>56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9</v>
          </cell>
          <cell r="AO36">
            <v>41</v>
          </cell>
          <cell r="AP36">
            <v>17</v>
          </cell>
          <cell r="AQ36">
            <v>58</v>
          </cell>
          <cell r="AR36">
            <v>156</v>
          </cell>
        </row>
        <row r="37">
          <cell r="D37" t="str">
            <v>小  計</v>
          </cell>
          <cell r="E37">
            <v>34</v>
          </cell>
          <cell r="F37">
            <v>195</v>
          </cell>
          <cell r="G37">
            <v>1320</v>
          </cell>
          <cell r="H37">
            <v>1515</v>
          </cell>
          <cell r="I37">
            <v>3986</v>
          </cell>
          <cell r="J37">
            <v>30</v>
          </cell>
          <cell r="K37">
            <v>123</v>
          </cell>
          <cell r="L37">
            <v>54</v>
          </cell>
          <cell r="M37">
            <v>177</v>
          </cell>
          <cell r="N37">
            <v>441</v>
          </cell>
          <cell r="O37">
            <v>19</v>
          </cell>
          <cell r="P37">
            <v>57</v>
          </cell>
          <cell r="Q37">
            <v>114</v>
          </cell>
          <cell r="R37">
            <v>171</v>
          </cell>
          <cell r="S37">
            <v>476</v>
          </cell>
          <cell r="T37">
            <v>16</v>
          </cell>
          <cell r="U37">
            <v>34</v>
          </cell>
          <cell r="V37">
            <v>63</v>
          </cell>
          <cell r="W37">
            <v>97</v>
          </cell>
          <cell r="X37">
            <v>354</v>
          </cell>
          <cell r="Y37">
            <v>4</v>
          </cell>
          <cell r="Z37">
            <v>0</v>
          </cell>
          <cell r="AA37">
            <v>47</v>
          </cell>
          <cell r="AB37">
            <v>47</v>
          </cell>
          <cell r="AC37">
            <v>148</v>
          </cell>
          <cell r="AD37">
            <v>2</v>
          </cell>
          <cell r="AE37">
            <v>4</v>
          </cell>
          <cell r="AF37">
            <v>12</v>
          </cell>
          <cell r="AG37">
            <v>16</v>
          </cell>
          <cell r="AH37">
            <v>56</v>
          </cell>
          <cell r="AI37">
            <v>1</v>
          </cell>
          <cell r="AJ37">
            <v>8</v>
          </cell>
          <cell r="AK37">
            <v>2</v>
          </cell>
          <cell r="AL37">
            <v>10</v>
          </cell>
          <cell r="AM37">
            <v>40</v>
          </cell>
          <cell r="AN37">
            <v>106</v>
          </cell>
          <cell r="AO37">
            <v>421</v>
          </cell>
          <cell r="AP37">
            <v>1612</v>
          </cell>
          <cell r="AQ37">
            <v>2033</v>
          </cell>
          <cell r="AR37">
            <v>5501</v>
          </cell>
        </row>
        <row r="38">
          <cell r="D38" t="str">
            <v>石 垣 市</v>
          </cell>
          <cell r="E38">
            <v>43</v>
          </cell>
          <cell r="F38">
            <v>49</v>
          </cell>
          <cell r="G38">
            <v>2682</v>
          </cell>
          <cell r="H38">
            <v>2731</v>
          </cell>
          <cell r="I38">
            <v>6661</v>
          </cell>
          <cell r="J38">
            <v>59</v>
          </cell>
          <cell r="K38">
            <v>351</v>
          </cell>
          <cell r="L38">
            <v>118</v>
          </cell>
          <cell r="M38">
            <v>469</v>
          </cell>
          <cell r="N38">
            <v>1336</v>
          </cell>
          <cell r="O38">
            <v>33</v>
          </cell>
          <cell r="P38">
            <v>93</v>
          </cell>
          <cell r="Q38">
            <v>176</v>
          </cell>
          <cell r="R38">
            <v>269</v>
          </cell>
          <cell r="S38">
            <v>664</v>
          </cell>
          <cell r="T38">
            <v>62</v>
          </cell>
          <cell r="U38">
            <v>99</v>
          </cell>
          <cell r="V38">
            <v>211</v>
          </cell>
          <cell r="W38">
            <v>310</v>
          </cell>
          <cell r="X38">
            <v>937</v>
          </cell>
          <cell r="Y38">
            <v>9</v>
          </cell>
          <cell r="Z38">
            <v>6</v>
          </cell>
          <cell r="AA38">
            <v>88</v>
          </cell>
          <cell r="AB38">
            <v>94</v>
          </cell>
          <cell r="AC38">
            <v>163</v>
          </cell>
          <cell r="AD38">
            <v>1</v>
          </cell>
          <cell r="AE38">
            <v>10</v>
          </cell>
          <cell r="AF38">
            <v>0</v>
          </cell>
          <cell r="AG38">
            <v>10</v>
          </cell>
          <cell r="AH38">
            <v>25</v>
          </cell>
          <cell r="AI38">
            <v>2</v>
          </cell>
          <cell r="AJ38">
            <v>6</v>
          </cell>
          <cell r="AK38">
            <v>2</v>
          </cell>
          <cell r="AL38">
            <v>8</v>
          </cell>
          <cell r="AM38">
            <v>32</v>
          </cell>
          <cell r="AN38">
            <v>209</v>
          </cell>
          <cell r="AO38">
            <v>614</v>
          </cell>
          <cell r="AP38">
            <v>3277</v>
          </cell>
          <cell r="AQ38">
            <v>3891</v>
          </cell>
          <cell r="AR38">
            <v>9818</v>
          </cell>
        </row>
        <row r="39">
          <cell r="D39" t="str">
            <v>竹 富 町</v>
          </cell>
          <cell r="E39">
            <v>16</v>
          </cell>
          <cell r="F39">
            <v>67</v>
          </cell>
          <cell r="G39">
            <v>671</v>
          </cell>
          <cell r="H39">
            <v>738</v>
          </cell>
          <cell r="I39">
            <v>2278</v>
          </cell>
          <cell r="J39">
            <v>91</v>
          </cell>
          <cell r="K39">
            <v>494</v>
          </cell>
          <cell r="L39">
            <v>163</v>
          </cell>
          <cell r="M39">
            <v>657</v>
          </cell>
          <cell r="N39">
            <v>1684</v>
          </cell>
          <cell r="O39">
            <v>9</v>
          </cell>
          <cell r="P39">
            <v>21</v>
          </cell>
          <cell r="Q39">
            <v>38</v>
          </cell>
          <cell r="R39">
            <v>59</v>
          </cell>
          <cell r="S39">
            <v>163</v>
          </cell>
          <cell r="T39">
            <v>6</v>
          </cell>
          <cell r="U39">
            <v>12</v>
          </cell>
          <cell r="V39">
            <v>11</v>
          </cell>
          <cell r="W39">
            <v>23</v>
          </cell>
          <cell r="X39">
            <v>66</v>
          </cell>
          <cell r="Y39">
            <v>2</v>
          </cell>
          <cell r="Z39">
            <v>0</v>
          </cell>
          <cell r="AA39">
            <v>5</v>
          </cell>
          <cell r="AB39">
            <v>5</v>
          </cell>
          <cell r="AC39">
            <v>23</v>
          </cell>
          <cell r="AD39">
            <v>3</v>
          </cell>
          <cell r="AE39">
            <v>12</v>
          </cell>
          <cell r="AF39">
            <v>10</v>
          </cell>
          <cell r="AG39">
            <v>22</v>
          </cell>
          <cell r="AH39">
            <v>150</v>
          </cell>
          <cell r="AI39">
            <v>2</v>
          </cell>
          <cell r="AJ39">
            <v>25</v>
          </cell>
          <cell r="AK39">
            <v>9</v>
          </cell>
          <cell r="AL39">
            <v>34</v>
          </cell>
          <cell r="AM39">
            <v>95</v>
          </cell>
          <cell r="AN39">
            <v>129</v>
          </cell>
          <cell r="AO39">
            <v>631</v>
          </cell>
          <cell r="AP39">
            <v>907</v>
          </cell>
          <cell r="AQ39">
            <v>1538</v>
          </cell>
          <cell r="AR39">
            <v>4459</v>
          </cell>
        </row>
        <row r="40">
          <cell r="D40" t="str">
            <v>与那国町</v>
          </cell>
          <cell r="E40">
            <v>8</v>
          </cell>
          <cell r="F40">
            <v>66</v>
          </cell>
          <cell r="G40">
            <v>38</v>
          </cell>
          <cell r="H40">
            <v>104</v>
          </cell>
          <cell r="I40">
            <v>238</v>
          </cell>
          <cell r="J40">
            <v>20</v>
          </cell>
          <cell r="K40">
            <v>116</v>
          </cell>
          <cell r="L40">
            <v>54</v>
          </cell>
          <cell r="M40">
            <v>170</v>
          </cell>
          <cell r="N40">
            <v>397</v>
          </cell>
          <cell r="O40">
            <v>3</v>
          </cell>
          <cell r="P40">
            <v>6</v>
          </cell>
          <cell r="Q40">
            <v>15</v>
          </cell>
          <cell r="R40">
            <v>21</v>
          </cell>
          <cell r="S40">
            <v>54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31</v>
          </cell>
          <cell r="AO40">
            <v>188</v>
          </cell>
          <cell r="AP40">
            <v>107</v>
          </cell>
          <cell r="AQ40">
            <v>295</v>
          </cell>
          <cell r="AR40">
            <v>689</v>
          </cell>
        </row>
        <row r="41">
          <cell r="D41" t="str">
            <v>小  計</v>
          </cell>
          <cell r="E41">
            <v>67</v>
          </cell>
          <cell r="F41">
            <v>182</v>
          </cell>
          <cell r="G41">
            <v>3391</v>
          </cell>
          <cell r="H41">
            <v>3573</v>
          </cell>
          <cell r="I41">
            <v>9177</v>
          </cell>
          <cell r="J41">
            <v>170</v>
          </cell>
          <cell r="K41">
            <v>961</v>
          </cell>
          <cell r="L41">
            <v>335</v>
          </cell>
          <cell r="M41">
            <v>1296</v>
          </cell>
          <cell r="N41">
            <v>3417</v>
          </cell>
          <cell r="O41">
            <v>45</v>
          </cell>
          <cell r="P41">
            <v>120</v>
          </cell>
          <cell r="Q41">
            <v>229</v>
          </cell>
          <cell r="R41">
            <v>349</v>
          </cell>
          <cell r="S41">
            <v>881</v>
          </cell>
          <cell r="T41">
            <v>68</v>
          </cell>
          <cell r="U41">
            <v>111</v>
          </cell>
          <cell r="V41">
            <v>222</v>
          </cell>
          <cell r="W41">
            <v>333</v>
          </cell>
          <cell r="X41">
            <v>1003</v>
          </cell>
          <cell r="Y41">
            <v>11</v>
          </cell>
          <cell r="Z41">
            <v>6</v>
          </cell>
          <cell r="AA41">
            <v>93</v>
          </cell>
          <cell r="AB41">
            <v>99</v>
          </cell>
          <cell r="AC41">
            <v>186</v>
          </cell>
          <cell r="AD41">
            <v>4</v>
          </cell>
          <cell r="AE41">
            <v>22</v>
          </cell>
          <cell r="AF41">
            <v>10</v>
          </cell>
          <cell r="AG41">
            <v>32</v>
          </cell>
          <cell r="AH41">
            <v>175</v>
          </cell>
          <cell r="AI41">
            <v>4</v>
          </cell>
          <cell r="AJ41">
            <v>31</v>
          </cell>
          <cell r="AK41">
            <v>11</v>
          </cell>
          <cell r="AL41">
            <v>42</v>
          </cell>
          <cell r="AM41">
            <v>127</v>
          </cell>
          <cell r="AN41">
            <v>369</v>
          </cell>
          <cell r="AO41">
            <v>1433</v>
          </cell>
          <cell r="AP41">
            <v>4291</v>
          </cell>
          <cell r="AQ41">
            <v>5724</v>
          </cell>
          <cell r="AR41">
            <v>14966</v>
          </cell>
        </row>
        <row r="42">
          <cell r="D42" t="str">
            <v>久米島町</v>
          </cell>
          <cell r="E42">
            <v>6</v>
          </cell>
          <cell r="F42">
            <v>17</v>
          </cell>
          <cell r="G42">
            <v>457</v>
          </cell>
          <cell r="H42">
            <v>474</v>
          </cell>
          <cell r="I42">
            <v>1178</v>
          </cell>
          <cell r="J42">
            <v>18</v>
          </cell>
          <cell r="K42">
            <v>139</v>
          </cell>
          <cell r="L42">
            <v>84</v>
          </cell>
          <cell r="M42">
            <v>223</v>
          </cell>
          <cell r="N42">
            <v>562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1</v>
          </cell>
          <cell r="U42">
            <v>0</v>
          </cell>
          <cell r="V42">
            <v>2</v>
          </cell>
          <cell r="W42">
            <v>2</v>
          </cell>
          <cell r="X42">
            <v>36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25</v>
          </cell>
          <cell r="AO42">
            <v>156</v>
          </cell>
          <cell r="AP42">
            <v>543</v>
          </cell>
          <cell r="AQ42">
            <v>699</v>
          </cell>
          <cell r="AR42">
            <v>1776</v>
          </cell>
        </row>
        <row r="43">
          <cell r="D43" t="str">
            <v>渡嘉敷村</v>
          </cell>
          <cell r="E43">
            <v>2</v>
          </cell>
          <cell r="F43">
            <v>26</v>
          </cell>
          <cell r="G43">
            <v>18</v>
          </cell>
          <cell r="H43">
            <v>44</v>
          </cell>
          <cell r="I43">
            <v>310</v>
          </cell>
          <cell r="J43">
            <v>19</v>
          </cell>
          <cell r="K43">
            <v>164</v>
          </cell>
          <cell r="L43">
            <v>2</v>
          </cell>
          <cell r="M43">
            <v>166</v>
          </cell>
          <cell r="N43">
            <v>496</v>
          </cell>
          <cell r="O43">
            <v>5</v>
          </cell>
          <cell r="P43">
            <v>32</v>
          </cell>
          <cell r="Q43">
            <v>14</v>
          </cell>
          <cell r="R43">
            <v>46</v>
          </cell>
          <cell r="S43">
            <v>145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1</v>
          </cell>
          <cell r="AE43">
            <v>20</v>
          </cell>
          <cell r="AF43">
            <v>53</v>
          </cell>
          <cell r="AG43">
            <v>73</v>
          </cell>
          <cell r="AH43">
            <v>436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27</v>
          </cell>
          <cell r="AO43">
            <v>242</v>
          </cell>
          <cell r="AP43">
            <v>87</v>
          </cell>
          <cell r="AQ43">
            <v>329</v>
          </cell>
          <cell r="AR43">
            <v>1387</v>
          </cell>
        </row>
        <row r="44">
          <cell r="D44" t="str">
            <v>座間味村</v>
          </cell>
          <cell r="E44">
            <v>3</v>
          </cell>
          <cell r="F44">
            <v>8</v>
          </cell>
          <cell r="G44">
            <v>71</v>
          </cell>
          <cell r="H44">
            <v>79</v>
          </cell>
          <cell r="I44">
            <v>241</v>
          </cell>
          <cell r="J44">
            <v>56</v>
          </cell>
          <cell r="K44">
            <v>289</v>
          </cell>
          <cell r="L44">
            <v>74</v>
          </cell>
          <cell r="M44">
            <v>363</v>
          </cell>
          <cell r="N44">
            <v>1128</v>
          </cell>
          <cell r="O44">
            <v>7</v>
          </cell>
          <cell r="P44">
            <v>35</v>
          </cell>
          <cell r="Q44">
            <v>46</v>
          </cell>
          <cell r="R44">
            <v>81</v>
          </cell>
          <cell r="S44">
            <v>239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3</v>
          </cell>
          <cell r="AE44">
            <v>19</v>
          </cell>
          <cell r="AF44">
            <v>0</v>
          </cell>
          <cell r="AG44">
            <v>19</v>
          </cell>
          <cell r="AH44">
            <v>126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69</v>
          </cell>
          <cell r="AO44">
            <v>351</v>
          </cell>
          <cell r="AP44">
            <v>191</v>
          </cell>
          <cell r="AQ44">
            <v>542</v>
          </cell>
          <cell r="AR44">
            <v>1734</v>
          </cell>
        </row>
        <row r="45">
          <cell r="D45" t="str">
            <v>栗 国 村</v>
          </cell>
          <cell r="E45">
            <v>1</v>
          </cell>
          <cell r="F45">
            <v>3</v>
          </cell>
          <cell r="G45">
            <v>9</v>
          </cell>
          <cell r="H45">
            <v>12</v>
          </cell>
          <cell r="I45">
            <v>36</v>
          </cell>
          <cell r="J45">
            <v>7</v>
          </cell>
          <cell r="K45">
            <v>49</v>
          </cell>
          <cell r="L45">
            <v>9</v>
          </cell>
          <cell r="M45">
            <v>58</v>
          </cell>
          <cell r="N45">
            <v>180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8</v>
          </cell>
          <cell r="AO45">
            <v>52</v>
          </cell>
          <cell r="AP45">
            <v>18</v>
          </cell>
          <cell r="AQ45">
            <v>70</v>
          </cell>
          <cell r="AR45">
            <v>216</v>
          </cell>
        </row>
        <row r="46">
          <cell r="D46" t="str">
            <v>渡名喜村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4</v>
          </cell>
          <cell r="K46">
            <v>23</v>
          </cell>
          <cell r="L46">
            <v>0</v>
          </cell>
          <cell r="M46">
            <v>23</v>
          </cell>
          <cell r="N46">
            <v>65</v>
          </cell>
          <cell r="O46">
            <v>4</v>
          </cell>
          <cell r="P46">
            <v>7</v>
          </cell>
          <cell r="Q46">
            <v>0</v>
          </cell>
          <cell r="R46">
            <v>7</v>
          </cell>
          <cell r="S46">
            <v>20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8</v>
          </cell>
          <cell r="AO46">
            <v>30</v>
          </cell>
          <cell r="AP46">
            <v>0</v>
          </cell>
          <cell r="AQ46">
            <v>30</v>
          </cell>
          <cell r="AR46">
            <v>85</v>
          </cell>
        </row>
        <row r="47">
          <cell r="D47" t="str">
            <v>南大東村</v>
          </cell>
          <cell r="E47">
            <v>2</v>
          </cell>
          <cell r="F47">
            <v>21</v>
          </cell>
          <cell r="G47">
            <v>53</v>
          </cell>
          <cell r="H47">
            <v>74</v>
          </cell>
          <cell r="I47">
            <v>128</v>
          </cell>
          <cell r="J47">
            <v>1</v>
          </cell>
          <cell r="K47">
            <v>15</v>
          </cell>
          <cell r="L47">
            <v>0</v>
          </cell>
          <cell r="M47">
            <v>15</v>
          </cell>
          <cell r="N47">
            <v>30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3</v>
          </cell>
          <cell r="AO47">
            <v>36</v>
          </cell>
          <cell r="AP47">
            <v>53</v>
          </cell>
          <cell r="AQ47">
            <v>89</v>
          </cell>
          <cell r="AR47">
            <v>158</v>
          </cell>
        </row>
        <row r="48">
          <cell r="D48" t="str">
            <v>北大東村</v>
          </cell>
          <cell r="E48">
            <v>1</v>
          </cell>
          <cell r="F48">
            <v>4</v>
          </cell>
          <cell r="G48">
            <v>19</v>
          </cell>
          <cell r="H48">
            <v>23</v>
          </cell>
          <cell r="I48">
            <v>50</v>
          </cell>
          <cell r="J48">
            <v>1</v>
          </cell>
          <cell r="K48">
            <v>22</v>
          </cell>
          <cell r="L48">
            <v>0</v>
          </cell>
          <cell r="M48">
            <v>22</v>
          </cell>
          <cell r="N48">
            <v>50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2</v>
          </cell>
          <cell r="AO48">
            <v>26</v>
          </cell>
          <cell r="AP48">
            <v>19</v>
          </cell>
          <cell r="AQ48">
            <v>45</v>
          </cell>
          <cell r="AR48">
            <v>100</v>
          </cell>
        </row>
        <row r="49">
          <cell r="D49" t="str">
            <v>伊 江 村</v>
          </cell>
          <cell r="E49">
            <v>5</v>
          </cell>
          <cell r="F49">
            <v>21</v>
          </cell>
          <cell r="G49">
            <v>81</v>
          </cell>
          <cell r="H49">
            <v>102</v>
          </cell>
          <cell r="I49">
            <v>346</v>
          </cell>
          <cell r="J49">
            <v>10</v>
          </cell>
          <cell r="K49">
            <v>64</v>
          </cell>
          <cell r="L49">
            <v>25</v>
          </cell>
          <cell r="M49">
            <v>89</v>
          </cell>
          <cell r="N49">
            <v>213</v>
          </cell>
          <cell r="O49">
            <v>2</v>
          </cell>
          <cell r="P49">
            <v>1</v>
          </cell>
          <cell r="Q49">
            <v>10</v>
          </cell>
          <cell r="R49">
            <v>11</v>
          </cell>
          <cell r="S49">
            <v>29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17</v>
          </cell>
          <cell r="AO49">
            <v>86</v>
          </cell>
          <cell r="AP49">
            <v>116</v>
          </cell>
          <cell r="AQ49">
            <v>202</v>
          </cell>
          <cell r="AR49">
            <v>588</v>
          </cell>
        </row>
        <row r="50">
          <cell r="D50" t="str">
            <v>伊平屋村</v>
          </cell>
          <cell r="E50">
            <v>4</v>
          </cell>
          <cell r="F50">
            <v>48</v>
          </cell>
          <cell r="G50">
            <v>14</v>
          </cell>
          <cell r="H50">
            <v>62</v>
          </cell>
          <cell r="I50">
            <v>169</v>
          </cell>
          <cell r="J50">
            <v>4</v>
          </cell>
          <cell r="K50">
            <v>36</v>
          </cell>
          <cell r="L50">
            <v>1</v>
          </cell>
          <cell r="M50">
            <v>37</v>
          </cell>
          <cell r="N50">
            <v>113</v>
          </cell>
          <cell r="O50">
            <v>1</v>
          </cell>
          <cell r="P50">
            <v>5</v>
          </cell>
          <cell r="Q50">
            <v>0</v>
          </cell>
          <cell r="R50">
            <v>5</v>
          </cell>
          <cell r="S50">
            <v>25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5</v>
          </cell>
          <cell r="AE50">
            <v>10</v>
          </cell>
          <cell r="AF50">
            <v>0</v>
          </cell>
          <cell r="AG50">
            <v>10</v>
          </cell>
          <cell r="AH50">
            <v>354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14</v>
          </cell>
          <cell r="AO50">
            <v>99</v>
          </cell>
          <cell r="AP50">
            <v>15</v>
          </cell>
          <cell r="AQ50">
            <v>114</v>
          </cell>
          <cell r="AR50">
            <v>661</v>
          </cell>
        </row>
        <row r="51">
          <cell r="D51" t="str">
            <v>伊是名村</v>
          </cell>
          <cell r="E51">
            <v>5</v>
          </cell>
          <cell r="F51">
            <v>33</v>
          </cell>
          <cell r="G51">
            <v>33</v>
          </cell>
          <cell r="H51">
            <v>66</v>
          </cell>
          <cell r="I51">
            <v>158</v>
          </cell>
          <cell r="J51">
            <v>11</v>
          </cell>
          <cell r="K51">
            <v>64</v>
          </cell>
          <cell r="L51">
            <v>37</v>
          </cell>
          <cell r="M51">
            <v>101</v>
          </cell>
          <cell r="N51">
            <v>269</v>
          </cell>
          <cell r="O51">
            <v>1</v>
          </cell>
          <cell r="P51">
            <v>0</v>
          </cell>
          <cell r="Q51">
            <v>3</v>
          </cell>
          <cell r="R51">
            <v>3</v>
          </cell>
          <cell r="S51">
            <v>10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3</v>
          </cell>
          <cell r="AE51">
            <v>10</v>
          </cell>
          <cell r="AF51">
            <v>0</v>
          </cell>
          <cell r="AG51">
            <v>10</v>
          </cell>
          <cell r="AH51">
            <v>85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20</v>
          </cell>
          <cell r="AO51">
            <v>107</v>
          </cell>
          <cell r="AP51">
            <v>73</v>
          </cell>
          <cell r="AQ51">
            <v>180</v>
          </cell>
          <cell r="AR51">
            <v>522</v>
          </cell>
        </row>
        <row r="52">
          <cell r="D52" t="str">
            <v>小  計</v>
          </cell>
          <cell r="E52">
            <v>29</v>
          </cell>
          <cell r="F52">
            <v>181</v>
          </cell>
          <cell r="G52">
            <v>755</v>
          </cell>
          <cell r="H52">
            <v>936</v>
          </cell>
          <cell r="I52">
            <v>2616</v>
          </cell>
          <cell r="J52">
            <v>131</v>
          </cell>
          <cell r="K52">
            <v>865</v>
          </cell>
          <cell r="L52">
            <v>232</v>
          </cell>
          <cell r="M52">
            <v>1097</v>
          </cell>
          <cell r="N52">
            <v>3106</v>
          </cell>
          <cell r="O52">
            <v>20</v>
          </cell>
          <cell r="P52">
            <v>80</v>
          </cell>
          <cell r="Q52">
            <v>73</v>
          </cell>
          <cell r="R52">
            <v>153</v>
          </cell>
          <cell r="S52">
            <v>468</v>
          </cell>
          <cell r="T52">
            <v>1</v>
          </cell>
          <cell r="U52">
            <v>0</v>
          </cell>
          <cell r="V52">
            <v>2</v>
          </cell>
          <cell r="W52">
            <v>2</v>
          </cell>
          <cell r="X52">
            <v>36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12</v>
          </cell>
          <cell r="AE52">
            <v>59</v>
          </cell>
          <cell r="AF52">
            <v>53</v>
          </cell>
          <cell r="AG52">
            <v>112</v>
          </cell>
          <cell r="AH52">
            <v>1001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193</v>
          </cell>
          <cell r="AO52">
            <v>1185</v>
          </cell>
          <cell r="AP52">
            <v>1115</v>
          </cell>
          <cell r="AQ52">
            <v>2300</v>
          </cell>
          <cell r="AR52">
            <v>7227</v>
          </cell>
        </row>
        <row r="53">
          <cell r="D53" t="str">
            <v>合  計</v>
          </cell>
          <cell r="E53">
            <v>329</v>
          </cell>
          <cell r="F53">
            <v>2299</v>
          </cell>
          <cell r="G53">
            <v>25095</v>
          </cell>
          <cell r="H53">
            <v>27394</v>
          </cell>
          <cell r="I53">
            <v>64246</v>
          </cell>
          <cell r="J53">
            <v>417</v>
          </cell>
          <cell r="K53">
            <v>2476</v>
          </cell>
          <cell r="L53">
            <v>831</v>
          </cell>
          <cell r="M53">
            <v>3307</v>
          </cell>
          <cell r="N53">
            <v>8839</v>
          </cell>
          <cell r="O53">
            <v>150</v>
          </cell>
          <cell r="P53">
            <v>364</v>
          </cell>
          <cell r="Q53">
            <v>679</v>
          </cell>
          <cell r="R53">
            <v>1043</v>
          </cell>
          <cell r="S53">
            <v>3582</v>
          </cell>
          <cell r="T53">
            <v>119</v>
          </cell>
          <cell r="U53">
            <v>184</v>
          </cell>
          <cell r="V53">
            <v>508</v>
          </cell>
          <cell r="W53">
            <v>692</v>
          </cell>
          <cell r="X53">
            <v>2271</v>
          </cell>
          <cell r="Y53">
            <v>34</v>
          </cell>
          <cell r="Z53">
            <v>29</v>
          </cell>
          <cell r="AA53">
            <v>711</v>
          </cell>
          <cell r="AB53">
            <v>740</v>
          </cell>
          <cell r="AC53">
            <v>1209</v>
          </cell>
          <cell r="AD53">
            <v>31</v>
          </cell>
          <cell r="AE53">
            <v>184</v>
          </cell>
          <cell r="AF53">
            <v>193</v>
          </cell>
          <cell r="AG53">
            <v>377</v>
          </cell>
          <cell r="AH53">
            <v>2419</v>
          </cell>
          <cell r="AI53">
            <v>7</v>
          </cell>
          <cell r="AJ53">
            <v>48</v>
          </cell>
          <cell r="AK53">
            <v>53</v>
          </cell>
          <cell r="AL53">
            <v>101</v>
          </cell>
          <cell r="AM53">
            <v>406</v>
          </cell>
          <cell r="AN53">
            <v>1087</v>
          </cell>
          <cell r="AO53">
            <v>5584</v>
          </cell>
          <cell r="AP53">
            <v>28070</v>
          </cell>
          <cell r="AQ53">
            <v>33654</v>
          </cell>
          <cell r="AR53">
            <v>82972</v>
          </cell>
        </row>
      </sheetData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外客"/>
      <sheetName val="外客（航空）"/>
      <sheetName val="外客（船舶）"/>
      <sheetName val="市町村別人口"/>
      <sheetName val="県内客"/>
      <sheetName val="交通費その他の取扱"/>
      <sheetName val="合計"/>
      <sheetName val="ﾏｰｼﾞﾝ計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24">
          <cell r="AC824" t="e">
            <v>#DIV/0!</v>
          </cell>
        </row>
        <row r="825">
          <cell r="AC825" t="e">
            <v>#DIV/0!</v>
          </cell>
        </row>
        <row r="826">
          <cell r="AC826" t="e">
            <v>#DIV/0!</v>
          </cell>
        </row>
        <row r="827">
          <cell r="AC827" t="e">
            <v>#DIV/0!</v>
          </cell>
        </row>
        <row r="828">
          <cell r="AC828" t="e">
            <v>#DIV/0!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パック単価推移"/>
      <sheetName val="○修正後観光収入"/>
      <sheetName val="観光収入 (2)"/>
      <sheetName val="観光収入"/>
      <sheetName val="○入域観光客数"/>
      <sheetName val="○旧観光収入"/>
      <sheetName val="○消費単価"/>
      <sheetName val="調査方法"/>
      <sheetName val="滞在日数"/>
      <sheetName val="旅行形態"/>
      <sheetName val="訪問先"/>
      <sheetName val="旅行目的"/>
      <sheetName val="訪問回数"/>
      <sheetName val="年代"/>
      <sheetName val="年代実数"/>
      <sheetName val="×修正後観光収入"/>
    </sheetNames>
    <sheetDataSet>
      <sheetData sheetId="0"/>
      <sheetData sheetId="1"/>
      <sheetData sheetId="2"/>
      <sheetData sheetId="3"/>
      <sheetData sheetId="4">
        <row r="1">
          <cell r="A1" t="str">
            <v>年次別入域者総数</v>
          </cell>
        </row>
        <row r="2">
          <cell r="M2" t="str">
            <v>入　　　域　　　観　　　光　　　客</v>
          </cell>
        </row>
        <row r="3">
          <cell r="A3" t="str">
            <v>区分</v>
          </cell>
          <cell r="B3" t="str">
            <v>入　域　観　光　客</v>
          </cell>
          <cell r="G3" t="str">
            <v>県内客</v>
          </cell>
          <cell r="H3" t="str">
            <v>合　計</v>
          </cell>
          <cell r="I3" t="str">
            <v>構　　　　　　成　　　　　　比</v>
          </cell>
          <cell r="M3" t="str">
            <v>実　　　　数</v>
          </cell>
          <cell r="P3" t="str">
            <v>構　成　比</v>
          </cell>
        </row>
        <row r="4">
          <cell r="A4" t="str">
            <v>年次</v>
          </cell>
          <cell r="B4" t="str">
            <v>県外客</v>
          </cell>
          <cell r="C4" t="str">
            <v>外国客</v>
          </cell>
          <cell r="D4" t="str">
            <v>外国空路</v>
          </cell>
          <cell r="E4" t="str">
            <v>外国海路</v>
          </cell>
          <cell r="F4" t="str">
            <v>小計</v>
          </cell>
          <cell r="I4" t="str">
            <v>県外客</v>
          </cell>
          <cell r="J4" t="str">
            <v>外国客</v>
          </cell>
          <cell r="K4" t="str">
            <v>県内客</v>
          </cell>
          <cell r="L4" t="str">
            <v>計</v>
          </cell>
          <cell r="M4" t="str">
            <v>空　路</v>
          </cell>
          <cell r="N4" t="str">
            <v>海　路</v>
          </cell>
          <cell r="O4" t="str">
            <v>計</v>
          </cell>
          <cell r="P4" t="str">
            <v>空　路</v>
          </cell>
          <cell r="Q4" t="str">
            <v>海　路</v>
          </cell>
        </row>
        <row r="5">
          <cell r="A5">
            <v>1972</v>
          </cell>
          <cell r="B5">
            <v>418052</v>
          </cell>
          <cell r="C5">
            <v>25640</v>
          </cell>
          <cell r="D5" t="str">
            <v>-</v>
          </cell>
          <cell r="E5" t="str">
            <v>-</v>
          </cell>
          <cell r="F5">
            <v>443692</v>
          </cell>
          <cell r="G5">
            <v>179236</v>
          </cell>
          <cell r="H5">
            <v>622928</v>
          </cell>
          <cell r="I5">
            <v>67.110805743199847</v>
          </cell>
          <cell r="J5">
            <v>4.116045514088305</v>
          </cell>
          <cell r="K5">
            <v>28.77314874271184</v>
          </cell>
          <cell r="L5">
            <v>100</v>
          </cell>
          <cell r="M5">
            <v>312855</v>
          </cell>
          <cell r="N5">
            <v>130837</v>
          </cell>
          <cell r="O5">
            <v>443692</v>
          </cell>
          <cell r="P5">
            <v>70.511751395111915</v>
          </cell>
          <cell r="Q5">
            <v>29.488248604888085</v>
          </cell>
        </row>
        <row r="6">
          <cell r="A6">
            <v>1973</v>
          </cell>
          <cell r="B6">
            <v>724509</v>
          </cell>
          <cell r="C6">
            <v>18135</v>
          </cell>
          <cell r="D6" t="str">
            <v>-</v>
          </cell>
          <cell r="E6" t="str">
            <v>-</v>
          </cell>
          <cell r="F6">
            <v>742644</v>
          </cell>
          <cell r="G6">
            <v>283730</v>
          </cell>
          <cell r="H6">
            <v>1026374</v>
          </cell>
          <cell r="I6">
            <v>70.589180941839913</v>
          </cell>
          <cell r="J6">
            <v>1.7668997850686006</v>
          </cell>
          <cell r="K6">
            <v>27.643919273091484</v>
          </cell>
          <cell r="L6">
            <v>100</v>
          </cell>
          <cell r="M6">
            <v>560987</v>
          </cell>
          <cell r="N6">
            <v>181657</v>
          </cell>
          <cell r="O6">
            <v>742644</v>
          </cell>
          <cell r="P6">
            <v>75.539154695924296</v>
          </cell>
          <cell r="Q6">
            <v>24.460845304075704</v>
          </cell>
        </row>
        <row r="7">
          <cell r="A7">
            <v>1974</v>
          </cell>
          <cell r="B7">
            <v>787722</v>
          </cell>
          <cell r="C7">
            <v>17533</v>
          </cell>
          <cell r="D7" t="str">
            <v>-</v>
          </cell>
          <cell r="E7" t="str">
            <v>-</v>
          </cell>
          <cell r="F7">
            <v>805255</v>
          </cell>
          <cell r="G7">
            <v>325376</v>
          </cell>
          <cell r="H7">
            <v>1130631</v>
          </cell>
          <cell r="I7">
            <v>69.671006721025691</v>
          </cell>
          <cell r="J7">
            <v>1.5507269834278381</v>
          </cell>
          <cell r="K7">
            <v>28.778266295546466</v>
          </cell>
          <cell r="L7">
            <v>100</v>
          </cell>
          <cell r="M7">
            <v>639669</v>
          </cell>
          <cell r="N7">
            <v>165586</v>
          </cell>
          <cell r="O7">
            <v>805255</v>
          </cell>
          <cell r="P7">
            <v>79.436824359985351</v>
          </cell>
          <cell r="Q7">
            <v>20.563175640014649</v>
          </cell>
        </row>
        <row r="8">
          <cell r="A8">
            <v>1975</v>
          </cell>
          <cell r="B8">
            <v>1523918</v>
          </cell>
          <cell r="C8">
            <v>34141</v>
          </cell>
          <cell r="D8" t="str">
            <v>-</v>
          </cell>
          <cell r="E8" t="str">
            <v>-</v>
          </cell>
          <cell r="F8">
            <v>1558059</v>
          </cell>
          <cell r="G8">
            <v>339923</v>
          </cell>
          <cell r="H8">
            <v>1897982</v>
          </cell>
          <cell r="I8">
            <v>80.291488538879719</v>
          </cell>
          <cell r="J8">
            <v>1.7988052573733575</v>
          </cell>
          <cell r="K8">
            <v>17.909706203746929</v>
          </cell>
          <cell r="L8">
            <v>100</v>
          </cell>
          <cell r="M8">
            <v>1357003</v>
          </cell>
          <cell r="N8">
            <v>201056</v>
          </cell>
          <cell r="O8">
            <v>1558059</v>
          </cell>
          <cell r="P8">
            <v>87.095738993196022</v>
          </cell>
          <cell r="Q8">
            <v>12.904261006803978</v>
          </cell>
        </row>
        <row r="9">
          <cell r="A9">
            <v>1976</v>
          </cell>
          <cell r="B9">
            <v>820780</v>
          </cell>
          <cell r="C9">
            <v>15328</v>
          </cell>
          <cell r="D9">
            <v>13784</v>
          </cell>
          <cell r="E9">
            <v>1544</v>
          </cell>
          <cell r="F9">
            <v>836108</v>
          </cell>
          <cell r="G9">
            <v>336308</v>
          </cell>
          <cell r="H9">
            <v>1172416</v>
          </cell>
          <cell r="I9">
            <v>70.007574103389928</v>
          </cell>
          <cell r="J9">
            <v>1.30738577433266</v>
          </cell>
          <cell r="K9">
            <v>28.685040122277417</v>
          </cell>
          <cell r="L9">
            <v>100</v>
          </cell>
          <cell r="M9">
            <v>707300</v>
          </cell>
          <cell r="N9">
            <v>128808</v>
          </cell>
          <cell r="O9">
            <v>836108</v>
          </cell>
          <cell r="P9">
            <v>84.594334703172308</v>
          </cell>
          <cell r="Q9">
            <v>15.405665296827692</v>
          </cell>
        </row>
        <row r="10">
          <cell r="A10">
            <v>1977</v>
          </cell>
          <cell r="B10">
            <v>1186507</v>
          </cell>
          <cell r="C10">
            <v>14649</v>
          </cell>
          <cell r="D10">
            <v>13502</v>
          </cell>
          <cell r="E10">
            <v>1147</v>
          </cell>
          <cell r="F10">
            <v>1201156</v>
          </cell>
          <cell r="G10">
            <v>303066</v>
          </cell>
          <cell r="H10">
            <v>1504222</v>
          </cell>
          <cell r="I10">
            <v>78.878450122388855</v>
          </cell>
          <cell r="J10">
            <v>0.97385891178296824</v>
          </cell>
          <cell r="K10">
            <v>20.147690965828183</v>
          </cell>
          <cell r="L10">
            <v>100</v>
          </cell>
          <cell r="M10">
            <v>1037421</v>
          </cell>
          <cell r="N10">
            <v>163735</v>
          </cell>
          <cell r="O10">
            <v>1201156</v>
          </cell>
          <cell r="P10">
            <v>86.368548298472476</v>
          </cell>
          <cell r="Q10">
            <v>13.631451701527524</v>
          </cell>
        </row>
        <row r="11">
          <cell r="A11">
            <v>1978</v>
          </cell>
          <cell r="B11">
            <v>1472842</v>
          </cell>
          <cell r="C11">
            <v>29568</v>
          </cell>
          <cell r="D11">
            <v>15110</v>
          </cell>
          <cell r="E11">
            <v>14458</v>
          </cell>
          <cell r="F11">
            <v>1502410</v>
          </cell>
          <cell r="G11">
            <v>280024</v>
          </cell>
          <cell r="H11">
            <v>1782434</v>
          </cell>
          <cell r="I11">
            <v>82.630941734729021</v>
          </cell>
          <cell r="J11">
            <v>1.6588552507414021</v>
          </cell>
          <cell r="K11">
            <v>15.71020301452957</v>
          </cell>
          <cell r="L11">
            <v>100</v>
          </cell>
          <cell r="M11">
            <v>1324349</v>
          </cell>
          <cell r="N11">
            <v>178061</v>
          </cell>
          <cell r="O11">
            <v>1502410</v>
          </cell>
          <cell r="P11">
            <v>88.14830838452886</v>
          </cell>
          <cell r="Q11">
            <v>11.85169161547114</v>
          </cell>
        </row>
        <row r="12">
          <cell r="A12">
            <v>1979</v>
          </cell>
          <cell r="B12">
            <v>1770238</v>
          </cell>
          <cell r="C12">
            <v>37703</v>
          </cell>
          <cell r="D12">
            <v>18485</v>
          </cell>
          <cell r="E12">
            <v>19218</v>
          </cell>
          <cell r="F12">
            <v>1807941</v>
          </cell>
          <cell r="G12">
            <v>293531</v>
          </cell>
          <cell r="H12">
            <v>2101472</v>
          </cell>
          <cell r="I12">
            <v>84.238000791825911</v>
          </cell>
          <cell r="J12">
            <v>1.7941233573419015</v>
          </cell>
          <cell r="K12">
            <v>13.967875850832179</v>
          </cell>
          <cell r="L12">
            <v>100</v>
          </cell>
          <cell r="M12">
            <v>1626596</v>
          </cell>
          <cell r="N12">
            <v>181345</v>
          </cell>
          <cell r="O12">
            <v>1807941</v>
          </cell>
          <cell r="P12">
            <v>89.969528872900156</v>
          </cell>
          <cell r="Q12">
            <v>10.030471127099844</v>
          </cell>
        </row>
        <row r="13">
          <cell r="A13">
            <v>1980</v>
          </cell>
          <cell r="B13">
            <v>1746778</v>
          </cell>
          <cell r="C13">
            <v>61258</v>
          </cell>
          <cell r="D13">
            <v>43893</v>
          </cell>
          <cell r="E13">
            <v>17365</v>
          </cell>
          <cell r="F13">
            <v>1808036</v>
          </cell>
          <cell r="G13">
            <v>293535</v>
          </cell>
          <cell r="H13">
            <v>2101571</v>
          </cell>
          <cell r="I13">
            <v>83.117724787789697</v>
          </cell>
          <cell r="J13">
            <v>2.9148670209095959</v>
          </cell>
          <cell r="K13">
            <v>13.967408191300699</v>
          </cell>
          <cell r="L13">
            <v>100</v>
          </cell>
          <cell r="M13">
            <v>1644983</v>
          </cell>
          <cell r="N13">
            <v>163053</v>
          </cell>
          <cell r="O13">
            <v>1808036</v>
          </cell>
          <cell r="P13">
            <v>90.981761425104366</v>
          </cell>
          <cell r="Q13">
            <v>9.0182385748956335</v>
          </cell>
        </row>
        <row r="14">
          <cell r="A14">
            <v>1981</v>
          </cell>
          <cell r="B14">
            <v>1849745</v>
          </cell>
          <cell r="C14">
            <v>80278</v>
          </cell>
          <cell r="D14">
            <v>64249</v>
          </cell>
          <cell r="E14">
            <v>16029</v>
          </cell>
          <cell r="F14">
            <v>1930023</v>
          </cell>
          <cell r="G14">
            <v>297354</v>
          </cell>
          <cell r="H14">
            <v>2227377</v>
          </cell>
          <cell r="I14">
            <v>83.045887606812855</v>
          </cell>
          <cell r="J14">
            <v>3.6041496343007942</v>
          </cell>
          <cell r="K14">
            <v>13.349962758886349</v>
          </cell>
          <cell r="L14">
            <v>100</v>
          </cell>
          <cell r="M14">
            <v>1772837</v>
          </cell>
          <cell r="N14">
            <v>157186</v>
          </cell>
          <cell r="O14">
            <v>1930023</v>
          </cell>
          <cell r="P14">
            <v>91.855744724285671</v>
          </cell>
          <cell r="Q14">
            <v>8.1442552757143289</v>
          </cell>
        </row>
        <row r="15">
          <cell r="A15">
            <v>1982</v>
          </cell>
          <cell r="B15">
            <v>1802876</v>
          </cell>
          <cell r="C15">
            <v>95340</v>
          </cell>
          <cell r="D15">
            <v>84121</v>
          </cell>
          <cell r="E15">
            <v>11219</v>
          </cell>
          <cell r="F15">
            <v>1898216</v>
          </cell>
          <cell r="G15">
            <v>295204</v>
          </cell>
          <cell r="H15">
            <v>2193420</v>
          </cell>
          <cell r="I15">
            <v>82.194746104257277</v>
          </cell>
          <cell r="J15">
            <v>4.3466367590338377</v>
          </cell>
          <cell r="K15">
            <v>13.458617136708884</v>
          </cell>
          <cell r="L15">
            <v>100</v>
          </cell>
          <cell r="M15">
            <v>1758940</v>
          </cell>
          <cell r="N15">
            <v>139276</v>
          </cell>
          <cell r="O15">
            <v>1898216</v>
          </cell>
          <cell r="P15">
            <v>92.662794961163527</v>
          </cell>
          <cell r="Q15">
            <v>7.3372050388364727</v>
          </cell>
        </row>
        <row r="16">
          <cell r="A16">
            <v>1983</v>
          </cell>
          <cell r="B16">
            <v>1784379</v>
          </cell>
          <cell r="C16">
            <v>67615</v>
          </cell>
          <cell r="D16">
            <v>59967</v>
          </cell>
          <cell r="E16">
            <v>7648</v>
          </cell>
          <cell r="F16">
            <v>1851994</v>
          </cell>
          <cell r="G16">
            <v>282080</v>
          </cell>
          <cell r="H16">
            <v>2134074</v>
          </cell>
          <cell r="I16">
            <v>83.613735981039085</v>
          </cell>
          <cell r="J16">
            <v>3.1683531124037869</v>
          </cell>
          <cell r="K16">
            <v>13.21791090655713</v>
          </cell>
          <cell r="L16">
            <v>100</v>
          </cell>
          <cell r="M16">
            <v>1724861</v>
          </cell>
          <cell r="N16">
            <v>127133</v>
          </cell>
          <cell r="O16">
            <v>1851994</v>
          </cell>
          <cell r="P16">
            <v>93.135344930923097</v>
          </cell>
          <cell r="Q16">
            <v>6.8646550690769033</v>
          </cell>
        </row>
        <row r="17">
          <cell r="A17">
            <v>1984</v>
          </cell>
          <cell r="B17">
            <v>1965900</v>
          </cell>
          <cell r="C17">
            <v>87600</v>
          </cell>
          <cell r="D17">
            <v>77600</v>
          </cell>
          <cell r="E17">
            <v>10000</v>
          </cell>
          <cell r="F17">
            <v>2053500</v>
          </cell>
          <cell r="G17">
            <v>314700</v>
          </cell>
          <cell r="H17">
            <v>2368200</v>
          </cell>
          <cell r="I17">
            <v>83.012414492019261</v>
          </cell>
          <cell r="J17">
            <v>3.699011907778059</v>
          </cell>
          <cell r="K17">
            <v>13.288573600202685</v>
          </cell>
          <cell r="L17">
            <v>100</v>
          </cell>
          <cell r="M17">
            <v>1925200</v>
          </cell>
          <cell r="N17">
            <v>128300</v>
          </cell>
          <cell r="O17">
            <v>2053500</v>
          </cell>
          <cell r="P17">
            <v>93.752130508887262</v>
          </cell>
          <cell r="Q17">
            <v>6.2478694911127377</v>
          </cell>
        </row>
        <row r="18">
          <cell r="A18">
            <v>1985</v>
          </cell>
          <cell r="B18">
            <v>1999700</v>
          </cell>
          <cell r="C18">
            <v>82200</v>
          </cell>
          <cell r="D18">
            <v>70800</v>
          </cell>
          <cell r="E18">
            <v>11400</v>
          </cell>
          <cell r="F18">
            <v>2081900</v>
          </cell>
          <cell r="G18">
            <v>326400</v>
          </cell>
          <cell r="H18">
            <v>2408300</v>
          </cell>
          <cell r="I18">
            <v>83.033675206577257</v>
          </cell>
          <cell r="J18">
            <v>3.4131960303948841</v>
          </cell>
          <cell r="K18">
            <v>13.553128763027861</v>
          </cell>
          <cell r="L18">
            <v>100</v>
          </cell>
          <cell r="M18">
            <v>1963900</v>
          </cell>
          <cell r="N18">
            <v>118000</v>
          </cell>
          <cell r="O18">
            <v>2081900</v>
          </cell>
          <cell r="P18">
            <v>94.332100485133779</v>
          </cell>
          <cell r="Q18">
            <v>5.667899514866221</v>
          </cell>
        </row>
        <row r="19">
          <cell r="A19">
            <v>1986</v>
          </cell>
          <cell r="B19">
            <v>1965000</v>
          </cell>
          <cell r="C19">
            <v>63800</v>
          </cell>
          <cell r="D19">
            <v>54600</v>
          </cell>
          <cell r="E19">
            <v>9200</v>
          </cell>
          <cell r="F19">
            <v>2028800</v>
          </cell>
          <cell r="G19">
            <v>322900</v>
          </cell>
          <cell r="H19">
            <v>2351700</v>
          </cell>
          <cell r="I19">
            <v>83.556576093889518</v>
          </cell>
          <cell r="J19">
            <v>2.7129310711400265</v>
          </cell>
          <cell r="K19">
            <v>13.730492834970448</v>
          </cell>
          <cell r="L19">
            <v>100</v>
          </cell>
          <cell r="M19">
            <v>1933700</v>
          </cell>
          <cell r="N19">
            <v>95100</v>
          </cell>
          <cell r="O19">
            <v>2028800</v>
          </cell>
          <cell r="P19">
            <v>95.3125</v>
          </cell>
          <cell r="Q19">
            <v>4.6875</v>
          </cell>
        </row>
        <row r="20">
          <cell r="A20">
            <v>1987</v>
          </cell>
          <cell r="B20">
            <v>2178800</v>
          </cell>
          <cell r="C20">
            <v>71900</v>
          </cell>
          <cell r="D20">
            <v>58000</v>
          </cell>
          <cell r="E20">
            <v>13900</v>
          </cell>
          <cell r="F20">
            <v>2250700</v>
          </cell>
          <cell r="G20">
            <v>347500</v>
          </cell>
          <cell r="H20">
            <v>2598200</v>
          </cell>
          <cell r="I20">
            <v>83.858055576937886</v>
          </cell>
          <cell r="J20">
            <v>2.7673004387652989</v>
          </cell>
          <cell r="K20">
            <v>13.374643984296823</v>
          </cell>
          <cell r="L20">
            <v>100</v>
          </cell>
          <cell r="M20">
            <v>2151900</v>
          </cell>
          <cell r="N20">
            <v>98800</v>
          </cell>
          <cell r="O20">
            <v>2250700</v>
          </cell>
          <cell r="P20">
            <v>95.610254587461668</v>
          </cell>
          <cell r="Q20">
            <v>4.3897454125383319</v>
          </cell>
        </row>
        <row r="21">
          <cell r="A21">
            <v>1988</v>
          </cell>
          <cell r="B21">
            <v>2316000</v>
          </cell>
          <cell r="C21">
            <v>79400</v>
          </cell>
          <cell r="D21">
            <v>61800</v>
          </cell>
          <cell r="E21">
            <v>17600</v>
          </cell>
          <cell r="F21">
            <v>2395400</v>
          </cell>
          <cell r="G21">
            <v>375700</v>
          </cell>
          <cell r="H21">
            <v>2771100</v>
          </cell>
          <cell r="I21">
            <v>83.576918913067004</v>
          </cell>
          <cell r="J21">
            <v>2.8652881527191369</v>
          </cell>
          <cell r="K21">
            <v>13.55779293421385</v>
          </cell>
          <cell r="L21">
            <v>100</v>
          </cell>
          <cell r="M21">
            <v>2299500</v>
          </cell>
          <cell r="N21">
            <v>95900</v>
          </cell>
          <cell r="O21">
            <v>2395400</v>
          </cell>
          <cell r="P21">
            <v>95.996493278784328</v>
          </cell>
          <cell r="Q21">
            <v>4.0035067212156719</v>
          </cell>
        </row>
        <row r="22">
          <cell r="A22">
            <v>1989</v>
          </cell>
          <cell r="B22">
            <v>2556600</v>
          </cell>
          <cell r="C22">
            <v>114500</v>
          </cell>
          <cell r="D22">
            <v>93900</v>
          </cell>
          <cell r="E22">
            <v>20600</v>
          </cell>
          <cell r="F22">
            <v>2671100</v>
          </cell>
          <cell r="G22">
            <v>409800</v>
          </cell>
          <cell r="H22">
            <v>3080900</v>
          </cell>
          <cell r="I22">
            <v>82.982245447758771</v>
          </cell>
          <cell r="J22">
            <v>3.7164464929079162</v>
          </cell>
          <cell r="K22">
            <v>13.30130805933331</v>
          </cell>
          <cell r="L22">
            <v>100</v>
          </cell>
          <cell r="M22">
            <v>2565300</v>
          </cell>
          <cell r="N22">
            <v>105800</v>
          </cell>
          <cell r="O22">
            <v>2671100</v>
          </cell>
          <cell r="P22">
            <v>96.039085021152331</v>
          </cell>
          <cell r="Q22">
            <v>3.9609149788476685</v>
          </cell>
        </row>
        <row r="23">
          <cell r="A23">
            <v>1990</v>
          </cell>
          <cell r="B23">
            <v>2803900</v>
          </cell>
          <cell r="C23">
            <v>154300</v>
          </cell>
          <cell r="D23">
            <v>131700</v>
          </cell>
          <cell r="E23">
            <v>22600</v>
          </cell>
          <cell r="F23">
            <v>2958200</v>
          </cell>
          <cell r="G23">
            <v>447700</v>
          </cell>
          <cell r="H23">
            <v>3405900</v>
          </cell>
          <cell r="I23">
            <v>82.324789336151966</v>
          </cell>
          <cell r="J23">
            <v>4.5303737631756658</v>
          </cell>
          <cell r="K23">
            <v>13.144836900672363</v>
          </cell>
          <cell r="L23">
            <v>100</v>
          </cell>
          <cell r="M23">
            <v>2840300</v>
          </cell>
          <cell r="N23">
            <v>117900</v>
          </cell>
          <cell r="O23">
            <v>2958200</v>
          </cell>
          <cell r="P23">
            <v>96.014468257724289</v>
          </cell>
          <cell r="Q23">
            <v>3.9855317422757111</v>
          </cell>
        </row>
        <row r="24">
          <cell r="A24">
            <v>1991</v>
          </cell>
          <cell r="B24">
            <v>2822000</v>
          </cell>
          <cell r="C24">
            <v>192500</v>
          </cell>
          <cell r="D24">
            <v>173900</v>
          </cell>
          <cell r="E24">
            <v>18600</v>
          </cell>
          <cell r="F24">
            <v>3014500</v>
          </cell>
          <cell r="G24">
            <v>446600</v>
          </cell>
          <cell r="H24">
            <v>3461100</v>
          </cell>
          <cell r="I24">
            <v>81.534772182254201</v>
          </cell>
          <cell r="J24">
            <v>5.5618156077547605</v>
          </cell>
          <cell r="K24">
            <v>12.903412209991044</v>
          </cell>
          <cell r="L24">
            <v>100</v>
          </cell>
          <cell r="M24">
            <v>2913500</v>
          </cell>
          <cell r="N24">
            <v>101000</v>
          </cell>
          <cell r="O24">
            <v>3014500</v>
          </cell>
          <cell r="P24">
            <v>96.649527284790182</v>
          </cell>
          <cell r="Q24">
            <v>3.3504727152098184</v>
          </cell>
        </row>
        <row r="25">
          <cell r="A25">
            <v>1992</v>
          </cell>
          <cell r="B25">
            <v>2953200</v>
          </cell>
          <cell r="C25">
            <v>198700</v>
          </cell>
          <cell r="D25">
            <v>177500</v>
          </cell>
          <cell r="E25">
            <v>21200</v>
          </cell>
          <cell r="F25">
            <v>3151900</v>
          </cell>
          <cell r="G25">
            <v>450500</v>
          </cell>
          <cell r="H25">
            <v>3602400</v>
          </cell>
          <cell r="I25">
            <v>81.97868087941373</v>
          </cell>
          <cell r="J25">
            <v>5.5157672662669333</v>
          </cell>
          <cell r="K25">
            <v>12.505551854319345</v>
          </cell>
          <cell r="L25">
            <v>100</v>
          </cell>
          <cell r="M25">
            <v>3048700</v>
          </cell>
          <cell r="N25">
            <v>103200</v>
          </cell>
          <cell r="O25">
            <v>3151900</v>
          </cell>
          <cell r="P25">
            <v>96.72578444747613</v>
          </cell>
          <cell r="Q25">
            <v>3.2742155525238701</v>
          </cell>
        </row>
        <row r="26">
          <cell r="A26">
            <v>1993</v>
          </cell>
          <cell r="B26">
            <v>3012900</v>
          </cell>
          <cell r="C26">
            <v>173900</v>
          </cell>
          <cell r="D26">
            <v>149900</v>
          </cell>
          <cell r="E26">
            <v>24000</v>
          </cell>
          <cell r="F26">
            <v>3186800</v>
          </cell>
          <cell r="G26">
            <v>451500</v>
          </cell>
          <cell r="H26">
            <v>3638300</v>
          </cell>
          <cell r="I26">
            <v>82.810653327103324</v>
          </cell>
          <cell r="J26">
            <v>4.7797048071901713</v>
          </cell>
          <cell r="K26">
            <v>12.409641865706512</v>
          </cell>
          <cell r="L26">
            <v>100</v>
          </cell>
          <cell r="M26">
            <v>3080400</v>
          </cell>
          <cell r="N26">
            <v>106400</v>
          </cell>
          <cell r="O26">
            <v>3186800</v>
          </cell>
          <cell r="P26">
            <v>96.661227563700265</v>
          </cell>
          <cell r="Q26">
            <v>3.3387724362997346</v>
          </cell>
        </row>
        <row r="27">
          <cell r="A27">
            <v>1994</v>
          </cell>
          <cell r="B27">
            <v>3028000</v>
          </cell>
          <cell r="C27">
            <v>150900</v>
          </cell>
          <cell r="D27">
            <v>132600</v>
          </cell>
          <cell r="E27">
            <v>18300</v>
          </cell>
          <cell r="F27">
            <v>3178900</v>
          </cell>
          <cell r="G27">
            <v>447100</v>
          </cell>
          <cell r="H27">
            <v>3626000</v>
          </cell>
          <cell r="I27">
            <v>83.507997793712079</v>
          </cell>
          <cell r="J27">
            <v>4.1616105901820184</v>
          </cell>
          <cell r="K27">
            <v>12.330391616105901</v>
          </cell>
          <cell r="L27">
            <v>100</v>
          </cell>
          <cell r="M27">
            <v>3090700</v>
          </cell>
          <cell r="N27">
            <v>88200</v>
          </cell>
          <cell r="O27">
            <v>3178900</v>
          </cell>
          <cell r="P27">
            <v>97.225455346188937</v>
          </cell>
          <cell r="Q27">
            <v>2.7745446538110627</v>
          </cell>
        </row>
        <row r="28">
          <cell r="A28">
            <v>1995</v>
          </cell>
          <cell r="B28">
            <v>3140700</v>
          </cell>
          <cell r="C28">
            <v>138200</v>
          </cell>
          <cell r="D28">
            <v>118700</v>
          </cell>
          <cell r="E28">
            <v>19500</v>
          </cell>
          <cell r="F28">
            <v>3278900</v>
          </cell>
          <cell r="G28">
            <v>449700</v>
          </cell>
          <cell r="H28">
            <v>3728600</v>
          </cell>
          <cell r="I28">
            <v>84.232687872123591</v>
          </cell>
          <cell r="J28">
            <v>3.7064850077777183</v>
          </cell>
          <cell r="K28">
            <v>12.060827120098697</v>
          </cell>
          <cell r="L28">
            <v>100</v>
          </cell>
          <cell r="M28">
            <v>3197400</v>
          </cell>
          <cell r="N28">
            <v>81500</v>
          </cell>
          <cell r="O28">
            <v>3278900</v>
          </cell>
          <cell r="P28">
            <v>97.514410320534324</v>
          </cell>
          <cell r="Q28">
            <v>2.4855896794656758</v>
          </cell>
        </row>
        <row r="29">
          <cell r="A29">
            <v>1996</v>
          </cell>
          <cell r="B29">
            <v>3317600</v>
          </cell>
          <cell r="C29">
            <v>141900</v>
          </cell>
          <cell r="D29">
            <v>123800</v>
          </cell>
          <cell r="E29">
            <v>18100</v>
          </cell>
          <cell r="F29">
            <v>3459500</v>
          </cell>
          <cell r="G29">
            <v>448300</v>
          </cell>
          <cell r="H29">
            <v>3907800</v>
          </cell>
          <cell r="I29">
            <v>84.896872920825018</v>
          </cell>
          <cell r="J29">
            <v>3.6311991401811761</v>
          </cell>
          <cell r="K29">
            <v>11.471927938993808</v>
          </cell>
          <cell r="L29">
            <v>100</v>
          </cell>
          <cell r="M29">
            <v>3383600</v>
          </cell>
          <cell r="N29">
            <v>75900</v>
          </cell>
          <cell r="O29">
            <v>3459500</v>
          </cell>
          <cell r="P29">
            <v>97.806041335453102</v>
          </cell>
          <cell r="Q29">
            <v>2.1939586645468978</v>
          </cell>
        </row>
        <row r="30">
          <cell r="A30">
            <v>1997</v>
          </cell>
          <cell r="B30">
            <v>3675700</v>
          </cell>
          <cell r="C30">
            <v>191500</v>
          </cell>
          <cell r="D30">
            <v>124100</v>
          </cell>
          <cell r="E30">
            <v>67400</v>
          </cell>
          <cell r="F30">
            <v>3867200</v>
          </cell>
          <cell r="G30">
            <v>465400</v>
          </cell>
          <cell r="H30">
            <v>4332600</v>
          </cell>
          <cell r="I30">
            <v>84.838203388265711</v>
          </cell>
          <cell r="J30">
            <v>4.4199787656372624</v>
          </cell>
          <cell r="K30">
            <v>10.741817846097032</v>
          </cell>
          <cell r="L30">
            <v>100</v>
          </cell>
          <cell r="M30">
            <v>3745300</v>
          </cell>
          <cell r="N30">
            <v>121900</v>
          </cell>
          <cell r="O30">
            <v>3867200</v>
          </cell>
          <cell r="P30">
            <v>96.847848572610673</v>
          </cell>
          <cell r="Q30">
            <v>3.1521514273893274</v>
          </cell>
        </row>
        <row r="31">
          <cell r="A31">
            <v>1998</v>
          </cell>
          <cell r="B31">
            <v>3985800</v>
          </cell>
          <cell r="C31">
            <v>140700</v>
          </cell>
          <cell r="D31">
            <v>102300</v>
          </cell>
          <cell r="E31">
            <v>38400</v>
          </cell>
          <cell r="F31">
            <v>4126500</v>
          </cell>
          <cell r="G31">
            <v>478800</v>
          </cell>
          <cell r="H31">
            <v>4605300</v>
          </cell>
          <cell r="I31">
            <v>86.548107615139074</v>
          </cell>
          <cell r="J31">
            <v>3.0551755585955314</v>
          </cell>
          <cell r="K31">
            <v>10.39671682626539</v>
          </cell>
          <cell r="L31">
            <v>100</v>
          </cell>
          <cell r="M31">
            <v>4033300</v>
          </cell>
          <cell r="N31">
            <v>93200</v>
          </cell>
          <cell r="O31">
            <v>4126500</v>
          </cell>
          <cell r="P31">
            <v>97.741427359747973</v>
          </cell>
          <cell r="Q31">
            <v>2.2585726402520265</v>
          </cell>
        </row>
        <row r="32">
          <cell r="A32">
            <v>1999</v>
          </cell>
          <cell r="B32">
            <v>4335700</v>
          </cell>
          <cell r="C32">
            <v>223000</v>
          </cell>
          <cell r="D32">
            <v>105400</v>
          </cell>
          <cell r="E32">
            <v>117600</v>
          </cell>
          <cell r="F32">
            <v>4558700</v>
          </cell>
          <cell r="G32">
            <v>504800</v>
          </cell>
          <cell r="H32">
            <v>5063500</v>
          </cell>
          <cell r="I32">
            <v>85.626542905105168</v>
          </cell>
          <cell r="J32">
            <v>4.4040683321812972</v>
          </cell>
          <cell r="K32">
            <v>9.9693887627135389</v>
          </cell>
          <cell r="L32">
            <v>100</v>
          </cell>
          <cell r="M32">
            <v>4391400</v>
          </cell>
          <cell r="N32">
            <v>167300</v>
          </cell>
          <cell r="O32">
            <v>4558700</v>
          </cell>
          <cell r="P32">
            <v>96.330094105775771</v>
          </cell>
          <cell r="Q32">
            <v>3.6699058942242289</v>
          </cell>
        </row>
        <row r="33">
          <cell r="A33">
            <v>2000</v>
          </cell>
          <cell r="B33">
            <v>4323500</v>
          </cell>
          <cell r="C33">
            <v>197700</v>
          </cell>
          <cell r="D33">
            <v>110600</v>
          </cell>
          <cell r="E33">
            <v>87100</v>
          </cell>
          <cell r="F33">
            <v>4521200</v>
          </cell>
          <cell r="G33">
            <v>510000</v>
          </cell>
          <cell r="H33">
            <v>5031200</v>
          </cell>
          <cell r="I33">
            <v>85.933773254889488</v>
          </cell>
          <cell r="J33">
            <v>3.9294800445221814</v>
          </cell>
          <cell r="K33">
            <v>10.136746700588329</v>
          </cell>
          <cell r="L33">
            <v>100</v>
          </cell>
          <cell r="M33">
            <v>4388000</v>
          </cell>
          <cell r="N33">
            <v>133200</v>
          </cell>
          <cell r="O33">
            <v>4521200</v>
          </cell>
          <cell r="P33">
            <v>97.05387950101742</v>
          </cell>
          <cell r="Q33">
            <v>2.9461204989825802</v>
          </cell>
        </row>
        <row r="34">
          <cell r="A34">
            <v>2001</v>
          </cell>
          <cell r="B34">
            <v>4242000</v>
          </cell>
          <cell r="C34">
            <v>191400</v>
          </cell>
          <cell r="D34">
            <v>108600</v>
          </cell>
          <cell r="E34">
            <v>82800</v>
          </cell>
          <cell r="F34">
            <v>4433400</v>
          </cell>
          <cell r="G34">
            <v>484300</v>
          </cell>
          <cell r="H34">
            <v>4917700</v>
          </cell>
          <cell r="I34">
            <v>86.259836915631297</v>
          </cell>
          <cell r="J34">
            <v>3.8920633629542269</v>
          </cell>
          <cell r="K34">
            <v>9.8480997214144832</v>
          </cell>
          <cell r="L34">
            <v>100</v>
          </cell>
          <cell r="M34">
            <v>4305600</v>
          </cell>
          <cell r="N34">
            <v>127800</v>
          </cell>
          <cell r="O34">
            <v>4433400</v>
          </cell>
          <cell r="P34">
            <v>97.117336581404786</v>
          </cell>
          <cell r="Q34">
            <v>2.8826634185952145</v>
          </cell>
        </row>
        <row r="35">
          <cell r="A35">
            <v>2002</v>
          </cell>
          <cell r="B35">
            <v>4654200</v>
          </cell>
          <cell r="C35">
            <v>180300</v>
          </cell>
          <cell r="D35">
            <v>79100</v>
          </cell>
          <cell r="E35">
            <v>101200</v>
          </cell>
          <cell r="F35">
            <v>4834500</v>
          </cell>
          <cell r="G35">
            <v>519400</v>
          </cell>
          <cell r="H35">
            <v>5353900</v>
          </cell>
          <cell r="I35">
            <v>86.931022245465911</v>
          </cell>
          <cell r="J35">
            <v>3.3676385438652194</v>
          </cell>
          <cell r="K35">
            <v>9.7013392106688574</v>
          </cell>
          <cell r="L35">
            <v>100</v>
          </cell>
          <cell r="M35">
            <v>4691100</v>
          </cell>
          <cell r="N35">
            <v>143400</v>
          </cell>
          <cell r="O35">
            <v>4834500</v>
          </cell>
          <cell r="P35">
            <v>97.033819422897921</v>
          </cell>
          <cell r="Q35">
            <v>2.9661805771020795</v>
          </cell>
        </row>
        <row r="36">
          <cell r="A36">
            <v>2003</v>
          </cell>
          <cell r="B36">
            <v>4984600</v>
          </cell>
          <cell r="C36">
            <v>100100</v>
          </cell>
          <cell r="D36">
            <v>52700</v>
          </cell>
          <cell r="E36">
            <v>47400</v>
          </cell>
          <cell r="F36">
            <v>5084700</v>
          </cell>
          <cell r="G36">
            <v>516800</v>
          </cell>
          <cell r="H36">
            <v>5601500</v>
          </cell>
          <cell r="I36">
            <v>88.986878514683568</v>
          </cell>
          <cell r="J36">
            <v>1.7870213335713647</v>
          </cell>
          <cell r="K36">
            <v>9.2261001517450687</v>
          </cell>
          <cell r="L36">
            <v>100</v>
          </cell>
          <cell r="M36">
            <v>4997200</v>
          </cell>
          <cell r="N36">
            <v>87500</v>
          </cell>
          <cell r="O36">
            <v>5084700</v>
          </cell>
          <cell r="P36">
            <v>98.279151179027281</v>
          </cell>
          <cell r="Q36">
            <v>1.7208488209727222</v>
          </cell>
        </row>
        <row r="37">
          <cell r="A37">
            <v>2004</v>
          </cell>
          <cell r="B37">
            <v>5023700</v>
          </cell>
          <cell r="C37">
            <v>129500</v>
          </cell>
          <cell r="D37">
            <v>64300</v>
          </cell>
          <cell r="E37">
            <v>65200</v>
          </cell>
          <cell r="F37">
            <v>5153200</v>
          </cell>
          <cell r="G37">
            <v>546500</v>
          </cell>
          <cell r="H37">
            <v>5699700</v>
          </cell>
          <cell r="I37">
            <v>88.139726652279947</v>
          </cell>
          <cell r="J37">
            <v>2.2720494061090935</v>
          </cell>
          <cell r="K37">
            <v>9.5882239416109627</v>
          </cell>
          <cell r="L37">
            <v>100</v>
          </cell>
          <cell r="M37">
            <v>5050000</v>
          </cell>
          <cell r="N37">
            <v>103200</v>
          </cell>
          <cell r="O37">
            <v>5153200</v>
          </cell>
          <cell r="P37">
            <v>97.997360863152991</v>
          </cell>
          <cell r="Q37">
            <v>2.0026391368470078</v>
          </cell>
        </row>
        <row r="38">
          <cell r="A38" t="str">
            <v>　　（注）　昭和４７年以降の県外客には、本土経由（在住）外国人が含まれる。</v>
          </cell>
        </row>
      </sheetData>
      <sheetData sheetId="5">
        <row r="2">
          <cell r="B2" t="str">
            <v>■観光収入の推移（1972～2004）</v>
          </cell>
        </row>
        <row r="4">
          <cell r="B4" t="str">
            <v xml:space="preserve"> </v>
          </cell>
          <cell r="C4" t="str">
            <v>実　　　　　　　　    　　数</v>
          </cell>
          <cell r="L4" t="str">
            <v>対 前 年 比 (%)</v>
          </cell>
        </row>
        <row r="5">
          <cell r="D5" t="str">
            <v>観 光 客 一 人 当 た り 県 内 消 費 額 （円）</v>
          </cell>
          <cell r="K5" t="str">
            <v>観光収入</v>
          </cell>
          <cell r="L5" t="str">
            <v>観光</v>
          </cell>
          <cell r="M5" t="str">
            <v>観光客</v>
          </cell>
          <cell r="N5" t="str">
            <v>観光</v>
          </cell>
        </row>
        <row r="6">
          <cell r="B6" t="str">
            <v>年次</v>
          </cell>
          <cell r="C6" t="str">
            <v>観光客数</v>
          </cell>
          <cell r="D6" t="str">
            <v>総額</v>
          </cell>
          <cell r="E6" t="str">
            <v>宿泊費</v>
          </cell>
          <cell r="F6" t="str">
            <v>交通費</v>
          </cell>
          <cell r="G6" t="str">
            <v>土産費</v>
          </cell>
          <cell r="H6" t="str">
            <v>飲食費</v>
          </cell>
          <cell r="I6" t="str">
            <v>娯楽費</v>
          </cell>
          <cell r="J6" t="str">
            <v>その他</v>
          </cell>
          <cell r="K6" t="str">
            <v>（百万円）</v>
          </cell>
          <cell r="L6" t="str">
            <v>客数</v>
          </cell>
          <cell r="M6" t="str">
            <v>消費額</v>
          </cell>
          <cell r="N6" t="str">
            <v>収入</v>
          </cell>
        </row>
        <row r="7">
          <cell r="B7">
            <v>1972</v>
          </cell>
          <cell r="C7">
            <v>443692</v>
          </cell>
          <cell r="D7">
            <v>73132</v>
          </cell>
          <cell r="E7">
            <v>11608</v>
          </cell>
          <cell r="F7">
            <v>8330</v>
          </cell>
          <cell r="G7">
            <v>32925</v>
          </cell>
          <cell r="H7">
            <v>4320</v>
          </cell>
          <cell r="I7">
            <v>10576</v>
          </cell>
          <cell r="J7">
            <v>5373</v>
          </cell>
          <cell r="K7">
            <v>32448</v>
          </cell>
          <cell r="L7">
            <v>217.7</v>
          </cell>
          <cell r="M7">
            <v>103.1</v>
          </cell>
          <cell r="N7">
            <v>224.5</v>
          </cell>
        </row>
        <row r="8">
          <cell r="B8">
            <v>1973</v>
          </cell>
          <cell r="C8">
            <v>742644</v>
          </cell>
          <cell r="D8">
            <v>61919</v>
          </cell>
          <cell r="E8">
            <v>11047</v>
          </cell>
          <cell r="F8">
            <v>8317</v>
          </cell>
          <cell r="G8">
            <v>21382</v>
          </cell>
          <cell r="H8">
            <v>4449</v>
          </cell>
          <cell r="I8">
            <v>8266</v>
          </cell>
          <cell r="J8">
            <v>8458</v>
          </cell>
          <cell r="K8">
            <v>45984</v>
          </cell>
          <cell r="L8">
            <v>167.37827141350306</v>
          </cell>
          <cell r="M8">
            <v>84.667450637203956</v>
          </cell>
          <cell r="N8">
            <v>141.71597633136093</v>
          </cell>
        </row>
        <row r="9">
          <cell r="B9">
            <v>1974</v>
          </cell>
          <cell r="C9">
            <v>805255</v>
          </cell>
          <cell r="D9">
            <v>71656</v>
          </cell>
          <cell r="E9">
            <v>19990</v>
          </cell>
          <cell r="F9">
            <v>16276</v>
          </cell>
          <cell r="G9">
            <v>18396</v>
          </cell>
          <cell r="H9">
            <v>4302</v>
          </cell>
          <cell r="I9">
            <v>9897</v>
          </cell>
          <cell r="J9">
            <v>2795</v>
          </cell>
          <cell r="K9">
            <v>57701</v>
          </cell>
          <cell r="L9">
            <v>108.43082284378518</v>
          </cell>
          <cell r="M9">
            <v>115.72538316187277</v>
          </cell>
          <cell r="N9">
            <v>125.48060194850383</v>
          </cell>
        </row>
        <row r="10">
          <cell r="B10">
            <v>1975</v>
          </cell>
          <cell r="C10">
            <v>1558059</v>
          </cell>
          <cell r="D10">
            <v>80727</v>
          </cell>
          <cell r="E10">
            <v>21119</v>
          </cell>
          <cell r="F10">
            <v>11697</v>
          </cell>
          <cell r="G10">
            <v>21289</v>
          </cell>
          <cell r="H10">
            <v>10803</v>
          </cell>
          <cell r="I10">
            <v>8017</v>
          </cell>
          <cell r="J10">
            <v>7802</v>
          </cell>
          <cell r="K10">
            <v>125777</v>
          </cell>
          <cell r="L10">
            <v>193.48641113684485</v>
          </cell>
          <cell r="M10">
            <v>112.65909344646646</v>
          </cell>
          <cell r="N10">
            <v>217.98062425261259</v>
          </cell>
        </row>
        <row r="11">
          <cell r="B11">
            <v>1976</v>
          </cell>
          <cell r="C11">
            <v>836108</v>
          </cell>
          <cell r="D11">
            <v>76300</v>
          </cell>
          <cell r="E11">
            <v>18300</v>
          </cell>
          <cell r="F11">
            <v>20100</v>
          </cell>
          <cell r="G11">
            <v>18100</v>
          </cell>
          <cell r="H11">
            <v>10900</v>
          </cell>
          <cell r="I11">
            <v>8900</v>
          </cell>
          <cell r="J11">
            <v>0</v>
          </cell>
          <cell r="K11">
            <v>63795</v>
          </cell>
          <cell r="L11">
            <v>53.663436365375127</v>
          </cell>
          <cell r="M11">
            <v>94.516085076864002</v>
          </cell>
          <cell r="N11">
            <v>50.720720004452325</v>
          </cell>
        </row>
        <row r="12">
          <cell r="B12">
            <v>1977</v>
          </cell>
          <cell r="C12">
            <v>1201156</v>
          </cell>
          <cell r="D12">
            <v>82500</v>
          </cell>
          <cell r="E12">
            <v>19800</v>
          </cell>
          <cell r="F12">
            <v>23700</v>
          </cell>
          <cell r="G12">
            <v>17700</v>
          </cell>
          <cell r="H12">
            <v>12900</v>
          </cell>
          <cell r="I12">
            <v>8400</v>
          </cell>
          <cell r="J12">
            <v>0</v>
          </cell>
          <cell r="K12">
            <v>99095</v>
          </cell>
          <cell r="L12">
            <v>143.6603883708803</v>
          </cell>
          <cell r="M12">
            <v>108.12581913499344</v>
          </cell>
          <cell r="N12">
            <v>155.3334900854299</v>
          </cell>
        </row>
        <row r="13">
          <cell r="B13">
            <v>1978</v>
          </cell>
          <cell r="C13">
            <v>1502410</v>
          </cell>
          <cell r="D13">
            <v>88600</v>
          </cell>
          <cell r="E13">
            <v>22800</v>
          </cell>
          <cell r="F13">
            <v>21200</v>
          </cell>
          <cell r="G13">
            <v>17300</v>
          </cell>
          <cell r="H13">
            <v>12900</v>
          </cell>
          <cell r="I13">
            <v>8600</v>
          </cell>
          <cell r="J13">
            <v>5800</v>
          </cell>
          <cell r="K13">
            <v>133114</v>
          </cell>
          <cell r="L13">
            <v>125.08033927316684</v>
          </cell>
          <cell r="M13">
            <v>107.39393939393939</v>
          </cell>
          <cell r="N13">
            <v>134.32968363691407</v>
          </cell>
        </row>
        <row r="14">
          <cell r="B14">
            <v>1979</v>
          </cell>
          <cell r="C14">
            <v>1807941</v>
          </cell>
          <cell r="D14">
            <v>98800</v>
          </cell>
          <cell r="E14">
            <v>23300</v>
          </cell>
          <cell r="F14">
            <v>24000</v>
          </cell>
          <cell r="G14">
            <v>20900</v>
          </cell>
          <cell r="H14">
            <v>13500</v>
          </cell>
          <cell r="I14">
            <v>10300</v>
          </cell>
          <cell r="J14">
            <v>6800</v>
          </cell>
          <cell r="K14">
            <v>178625</v>
          </cell>
          <cell r="L14">
            <v>120.33606006349797</v>
          </cell>
          <cell r="M14">
            <v>111.51241534988714</v>
          </cell>
          <cell r="N14">
            <v>134.1894917138693</v>
          </cell>
        </row>
        <row r="15">
          <cell r="B15">
            <v>1980</v>
          </cell>
          <cell r="C15">
            <v>1808036</v>
          </cell>
          <cell r="D15">
            <v>99600</v>
          </cell>
          <cell r="E15">
            <v>23900</v>
          </cell>
          <cell r="F15">
            <v>23600</v>
          </cell>
          <cell r="G15">
            <v>21400</v>
          </cell>
          <cell r="H15">
            <v>13800</v>
          </cell>
          <cell r="I15">
            <v>10200</v>
          </cell>
          <cell r="J15">
            <v>6700</v>
          </cell>
          <cell r="K15">
            <v>180080</v>
          </cell>
          <cell r="L15">
            <v>100.00525459625065</v>
          </cell>
          <cell r="M15">
            <v>100.8097165991903</v>
          </cell>
          <cell r="N15">
            <v>100.81455563331001</v>
          </cell>
        </row>
        <row r="16">
          <cell r="B16">
            <v>1981</v>
          </cell>
          <cell r="C16">
            <v>1930023</v>
          </cell>
          <cell r="D16">
            <v>102100</v>
          </cell>
          <cell r="E16">
            <v>24700</v>
          </cell>
          <cell r="F16">
            <v>24100</v>
          </cell>
          <cell r="G16">
            <v>21200</v>
          </cell>
          <cell r="H16">
            <v>14700</v>
          </cell>
          <cell r="I16">
            <v>10700</v>
          </cell>
          <cell r="J16">
            <v>6700</v>
          </cell>
          <cell r="K16">
            <v>197055</v>
          </cell>
          <cell r="L16">
            <v>106.74693424245977</v>
          </cell>
          <cell r="M16">
            <v>102.51004016064257</v>
          </cell>
          <cell r="N16">
            <v>109.42636605952909</v>
          </cell>
        </row>
        <row r="17">
          <cell r="B17">
            <v>1982</v>
          </cell>
          <cell r="C17">
            <v>1898216</v>
          </cell>
          <cell r="D17">
            <v>105900</v>
          </cell>
          <cell r="E17">
            <v>25600</v>
          </cell>
          <cell r="F17">
            <v>26400</v>
          </cell>
          <cell r="G17">
            <v>20800</v>
          </cell>
          <cell r="H17">
            <v>15200</v>
          </cell>
          <cell r="I17">
            <v>11000</v>
          </cell>
          <cell r="J17">
            <v>6900</v>
          </cell>
          <cell r="K17">
            <v>201021</v>
          </cell>
          <cell r="L17">
            <v>98.351988551431774</v>
          </cell>
          <cell r="M17">
            <v>103.72184133202742</v>
          </cell>
          <cell r="N17">
            <v>102.01263606607291</v>
          </cell>
        </row>
        <row r="18">
          <cell r="B18">
            <v>1983</v>
          </cell>
          <cell r="C18">
            <v>1851994</v>
          </cell>
          <cell r="D18">
            <v>108800</v>
          </cell>
          <cell r="E18">
            <v>26600</v>
          </cell>
          <cell r="F18">
            <v>27300</v>
          </cell>
          <cell r="G18">
            <v>20800</v>
          </cell>
          <cell r="H18">
            <v>15700</v>
          </cell>
          <cell r="I18">
            <v>11400</v>
          </cell>
          <cell r="J18">
            <v>7000</v>
          </cell>
          <cell r="K18">
            <v>201497</v>
          </cell>
          <cell r="L18">
            <v>97.564976799268365</v>
          </cell>
          <cell r="M18">
            <v>102.73843248347498</v>
          </cell>
          <cell r="N18">
            <v>100.23679118102089</v>
          </cell>
        </row>
        <row r="19">
          <cell r="B19">
            <v>1984</v>
          </cell>
          <cell r="C19">
            <v>2053500</v>
          </cell>
          <cell r="D19">
            <v>111400</v>
          </cell>
          <cell r="E19">
            <v>27700</v>
          </cell>
          <cell r="F19">
            <v>28100</v>
          </cell>
          <cell r="G19">
            <v>21200</v>
          </cell>
          <cell r="H19">
            <v>16000</v>
          </cell>
          <cell r="I19">
            <v>11800</v>
          </cell>
          <cell r="J19">
            <v>6600</v>
          </cell>
          <cell r="K19">
            <v>228760</v>
          </cell>
          <cell r="L19">
            <v>110.88048881367867</v>
          </cell>
          <cell r="M19">
            <v>102.38970588235294</v>
          </cell>
          <cell r="N19">
            <v>113.53022625647031</v>
          </cell>
        </row>
        <row r="20">
          <cell r="B20">
            <v>1985</v>
          </cell>
          <cell r="C20">
            <v>2081900</v>
          </cell>
          <cell r="D20">
            <v>111900</v>
          </cell>
          <cell r="E20">
            <v>27800</v>
          </cell>
          <cell r="F20">
            <v>28300</v>
          </cell>
          <cell r="G20">
            <v>21000</v>
          </cell>
          <cell r="H20">
            <v>15900</v>
          </cell>
          <cell r="I20">
            <v>12100</v>
          </cell>
          <cell r="J20">
            <v>6800</v>
          </cell>
          <cell r="K20">
            <v>232965</v>
          </cell>
          <cell r="L20">
            <v>101.38300462624787</v>
          </cell>
          <cell r="M20">
            <v>100.44883303411132</v>
          </cell>
          <cell r="N20">
            <v>101.83817100891763</v>
          </cell>
        </row>
        <row r="21">
          <cell r="B21">
            <v>1986</v>
          </cell>
          <cell r="C21">
            <v>2028800</v>
          </cell>
          <cell r="D21">
            <v>112200</v>
          </cell>
          <cell r="E21">
            <v>27900</v>
          </cell>
          <cell r="F21">
            <v>28400</v>
          </cell>
          <cell r="G21">
            <v>21000</v>
          </cell>
          <cell r="H21">
            <v>15900</v>
          </cell>
          <cell r="I21">
            <v>12200</v>
          </cell>
          <cell r="J21">
            <v>6800</v>
          </cell>
          <cell r="K21">
            <v>227631</v>
          </cell>
          <cell r="L21">
            <v>97.449445218310188</v>
          </cell>
          <cell r="M21">
            <v>100.26809651474531</v>
          </cell>
          <cell r="N21">
            <v>97.710385680252401</v>
          </cell>
        </row>
        <row r="22">
          <cell r="B22">
            <v>1987</v>
          </cell>
          <cell r="C22">
            <v>2250700</v>
          </cell>
          <cell r="D22">
            <v>112600</v>
          </cell>
          <cell r="E22">
            <v>27900</v>
          </cell>
          <cell r="F22">
            <v>28500</v>
          </cell>
          <cell r="G22">
            <v>21000</v>
          </cell>
          <cell r="H22">
            <v>16100</v>
          </cell>
          <cell r="I22">
            <v>12300</v>
          </cell>
          <cell r="J22">
            <v>6800</v>
          </cell>
          <cell r="K22">
            <v>253429</v>
          </cell>
          <cell r="L22">
            <v>110.9375</v>
          </cell>
          <cell r="M22">
            <v>100.35650623885918</v>
          </cell>
          <cell r="N22">
            <v>111.3332542579877</v>
          </cell>
        </row>
        <row r="23">
          <cell r="B23">
            <v>1988</v>
          </cell>
          <cell r="C23">
            <v>2395400</v>
          </cell>
          <cell r="D23">
            <v>109600</v>
          </cell>
          <cell r="E23">
            <v>27900</v>
          </cell>
          <cell r="F23">
            <v>25400</v>
          </cell>
          <cell r="G23">
            <v>21000</v>
          </cell>
          <cell r="H23">
            <v>16100</v>
          </cell>
          <cell r="I23">
            <v>12300</v>
          </cell>
          <cell r="J23">
            <v>6800</v>
          </cell>
          <cell r="K23">
            <v>262536</v>
          </cell>
          <cell r="L23">
            <v>106.4291109432621</v>
          </cell>
          <cell r="M23">
            <v>97.335701598579035</v>
          </cell>
          <cell r="N23">
            <v>103.59351139766957</v>
          </cell>
        </row>
        <row r="24">
          <cell r="B24">
            <v>1989</v>
          </cell>
          <cell r="C24">
            <v>2671100</v>
          </cell>
          <cell r="D24">
            <v>109600</v>
          </cell>
          <cell r="E24">
            <v>27900</v>
          </cell>
          <cell r="F24">
            <v>24600</v>
          </cell>
          <cell r="G24">
            <v>21100</v>
          </cell>
          <cell r="H24">
            <v>16300</v>
          </cell>
          <cell r="I24">
            <v>12800</v>
          </cell>
          <cell r="J24">
            <v>7000</v>
          </cell>
          <cell r="K24">
            <v>292753</v>
          </cell>
          <cell r="L24">
            <v>111.5095599899808</v>
          </cell>
          <cell r="M24">
            <v>100</v>
          </cell>
          <cell r="N24">
            <v>111.50965962763202</v>
          </cell>
        </row>
        <row r="25">
          <cell r="B25">
            <v>1990</v>
          </cell>
          <cell r="C25">
            <v>2958200</v>
          </cell>
          <cell r="D25">
            <v>110700</v>
          </cell>
          <cell r="E25">
            <v>28400</v>
          </cell>
          <cell r="F25">
            <v>24700</v>
          </cell>
          <cell r="G25">
            <v>21000</v>
          </cell>
          <cell r="H25">
            <v>16500</v>
          </cell>
          <cell r="I25">
            <v>13100</v>
          </cell>
          <cell r="J25">
            <v>7000</v>
          </cell>
          <cell r="K25">
            <v>327473</v>
          </cell>
          <cell r="L25">
            <v>110.74838081689191</v>
          </cell>
          <cell r="M25">
            <v>101.0036496350365</v>
          </cell>
          <cell r="N25">
            <v>111.8598272263649</v>
          </cell>
        </row>
        <row r="26">
          <cell r="B26">
            <v>1991</v>
          </cell>
          <cell r="C26">
            <v>3014500</v>
          </cell>
          <cell r="D26">
            <v>111400</v>
          </cell>
          <cell r="E26">
            <v>28600</v>
          </cell>
          <cell r="F26">
            <v>24500</v>
          </cell>
          <cell r="G26">
            <v>20900</v>
          </cell>
          <cell r="H26">
            <v>16800</v>
          </cell>
          <cell r="I26">
            <v>13500</v>
          </cell>
          <cell r="J26">
            <v>7100</v>
          </cell>
          <cell r="K26">
            <v>335815</v>
          </cell>
          <cell r="L26">
            <v>101.90318436887296</v>
          </cell>
          <cell r="M26">
            <v>100.63233965672991</v>
          </cell>
          <cell r="N26">
            <v>102.54738558598724</v>
          </cell>
        </row>
        <row r="27">
          <cell r="B27">
            <v>1992</v>
          </cell>
          <cell r="C27">
            <v>3151900</v>
          </cell>
          <cell r="D27">
            <v>109200</v>
          </cell>
          <cell r="E27">
            <v>28200</v>
          </cell>
          <cell r="F27">
            <v>24300</v>
          </cell>
          <cell r="G27">
            <v>19100</v>
          </cell>
          <cell r="H27">
            <v>16600</v>
          </cell>
          <cell r="I27">
            <v>13900</v>
          </cell>
          <cell r="J27">
            <v>7100</v>
          </cell>
          <cell r="K27">
            <v>344187</v>
          </cell>
          <cell r="L27">
            <v>104.55796981257257</v>
          </cell>
          <cell r="M27">
            <v>98.025134649910228</v>
          </cell>
          <cell r="N27">
            <v>102.49303932224588</v>
          </cell>
        </row>
        <row r="28">
          <cell r="B28">
            <v>1993</v>
          </cell>
          <cell r="C28">
            <v>3186800</v>
          </cell>
          <cell r="D28">
            <v>107800</v>
          </cell>
          <cell r="E28">
            <v>26800</v>
          </cell>
          <cell r="F28">
            <v>24800</v>
          </cell>
          <cell r="G28">
            <v>18600</v>
          </cell>
          <cell r="H28">
            <v>15700</v>
          </cell>
          <cell r="I28">
            <v>14500</v>
          </cell>
          <cell r="J28">
            <v>7400</v>
          </cell>
          <cell r="K28">
            <v>343537</v>
          </cell>
          <cell r="L28">
            <v>101.10726863161904</v>
          </cell>
          <cell r="M28">
            <v>98.71794871794873</v>
          </cell>
          <cell r="N28">
            <v>99.811149171816481</v>
          </cell>
        </row>
        <row r="29">
          <cell r="B29">
            <v>1994</v>
          </cell>
          <cell r="C29">
            <v>3178900</v>
          </cell>
          <cell r="D29">
            <v>107500</v>
          </cell>
          <cell r="E29">
            <v>27300</v>
          </cell>
          <cell r="F29">
            <v>20700</v>
          </cell>
          <cell r="G29">
            <v>19200</v>
          </cell>
          <cell r="H29">
            <v>17500</v>
          </cell>
          <cell r="I29">
            <v>15000</v>
          </cell>
          <cell r="J29">
            <v>7800</v>
          </cell>
          <cell r="K29">
            <v>341732</v>
          </cell>
          <cell r="L29">
            <v>99.752102422492783</v>
          </cell>
          <cell r="M29">
            <v>99.721706864564013</v>
          </cell>
          <cell r="N29">
            <v>99.474583523754362</v>
          </cell>
        </row>
        <row r="30">
          <cell r="B30">
            <v>1995</v>
          </cell>
          <cell r="C30">
            <v>3278900</v>
          </cell>
          <cell r="D30">
            <v>108100</v>
          </cell>
          <cell r="E30">
            <v>27000</v>
          </cell>
          <cell r="F30">
            <v>21600</v>
          </cell>
          <cell r="G30">
            <v>19100</v>
          </cell>
          <cell r="H30">
            <v>17700</v>
          </cell>
          <cell r="I30">
            <v>15400</v>
          </cell>
          <cell r="J30">
            <v>7300</v>
          </cell>
          <cell r="K30">
            <v>354449</v>
          </cell>
          <cell r="L30">
            <v>103.14574223788102</v>
          </cell>
          <cell r="M30">
            <v>100.55813953488372</v>
          </cell>
          <cell r="N30">
            <v>103.72133718820595</v>
          </cell>
        </row>
        <row r="31">
          <cell r="B31">
            <v>1996</v>
          </cell>
          <cell r="C31">
            <v>3459500</v>
          </cell>
          <cell r="D31">
            <v>108200</v>
          </cell>
          <cell r="E31">
            <v>27100</v>
          </cell>
          <cell r="F31">
            <v>21500</v>
          </cell>
          <cell r="G31">
            <v>18900</v>
          </cell>
          <cell r="H31">
            <v>17900</v>
          </cell>
          <cell r="I31">
            <v>15700</v>
          </cell>
          <cell r="J31">
            <v>7100</v>
          </cell>
          <cell r="K31">
            <v>374318</v>
          </cell>
          <cell r="L31">
            <v>105.50794473756442</v>
          </cell>
          <cell r="M31">
            <v>100.09250693802034</v>
          </cell>
          <cell r="N31">
            <v>105.6056019342698</v>
          </cell>
        </row>
        <row r="32">
          <cell r="B32">
            <v>1997</v>
          </cell>
          <cell r="C32">
            <v>3867200</v>
          </cell>
          <cell r="D32">
            <v>107900</v>
          </cell>
          <cell r="E32">
            <v>26800</v>
          </cell>
          <cell r="F32">
            <v>21700</v>
          </cell>
          <cell r="G32">
            <v>18800</v>
          </cell>
          <cell r="H32">
            <v>17800</v>
          </cell>
          <cell r="I32">
            <v>15500</v>
          </cell>
          <cell r="J32">
            <v>7300</v>
          </cell>
          <cell r="K32">
            <v>417271</v>
          </cell>
          <cell r="L32">
            <v>111.78494002023413</v>
          </cell>
          <cell r="M32">
            <v>99.722735674676528</v>
          </cell>
          <cell r="N32">
            <v>111.47500253794902</v>
          </cell>
        </row>
        <row r="33">
          <cell r="B33">
            <v>1998</v>
          </cell>
          <cell r="C33">
            <v>4126500</v>
          </cell>
          <cell r="D33">
            <v>106600</v>
          </cell>
          <cell r="E33">
            <v>25700</v>
          </cell>
          <cell r="F33">
            <v>20500</v>
          </cell>
          <cell r="G33">
            <v>18500</v>
          </cell>
          <cell r="H33">
            <v>17700</v>
          </cell>
          <cell r="I33">
            <v>16700</v>
          </cell>
          <cell r="J33">
            <v>7500</v>
          </cell>
          <cell r="K33">
            <v>439885</v>
          </cell>
          <cell r="L33">
            <v>106.70510964004964</v>
          </cell>
          <cell r="M33">
            <v>98.795180722891558</v>
          </cell>
          <cell r="N33">
            <v>105.41949955784131</v>
          </cell>
        </row>
        <row r="34">
          <cell r="B34">
            <v>1999</v>
          </cell>
          <cell r="C34">
            <v>4558700</v>
          </cell>
          <cell r="D34">
            <v>102600</v>
          </cell>
          <cell r="E34">
            <v>26800</v>
          </cell>
          <cell r="F34">
            <v>19100</v>
          </cell>
          <cell r="G34">
            <v>17900</v>
          </cell>
          <cell r="H34">
            <v>17400</v>
          </cell>
          <cell r="I34">
            <v>16500</v>
          </cell>
          <cell r="J34">
            <v>4900</v>
          </cell>
          <cell r="K34">
            <v>467723</v>
          </cell>
          <cell r="L34">
            <v>110.47376711498849</v>
          </cell>
          <cell r="M34">
            <v>96.247654784240154</v>
          </cell>
          <cell r="N34">
            <v>106.328472214329</v>
          </cell>
        </row>
        <row r="35">
          <cell r="B35">
            <v>2000</v>
          </cell>
          <cell r="C35">
            <v>4521200</v>
          </cell>
          <cell r="D35">
            <v>91757.203822766329</v>
          </cell>
          <cell r="E35">
            <v>29536.056500126331</v>
          </cell>
          <cell r="F35">
            <v>19467.519138817435</v>
          </cell>
          <cell r="G35">
            <v>17905.623753980439</v>
          </cell>
          <cell r="H35">
            <v>14742.474780988518</v>
          </cell>
          <cell r="I35">
            <v>8075.9838421867325</v>
          </cell>
          <cell r="J35">
            <v>2029.5458066668796</v>
          </cell>
          <cell r="K35">
            <v>414852</v>
          </cell>
          <cell r="L35">
            <v>99.177397064952729</v>
          </cell>
          <cell r="M35">
            <v>89.431773879142298</v>
          </cell>
          <cell r="N35">
            <v>88.696087214013417</v>
          </cell>
        </row>
        <row r="36">
          <cell r="B36">
            <v>2001</v>
          </cell>
          <cell r="C36">
            <v>4433400</v>
          </cell>
          <cell r="D36">
            <v>85298</v>
          </cell>
          <cell r="E36">
            <v>25589</v>
          </cell>
          <cell r="F36">
            <v>10316</v>
          </cell>
          <cell r="G36">
            <v>20991</v>
          </cell>
          <cell r="H36">
            <v>17192</v>
          </cell>
          <cell r="I36">
            <v>7955</v>
          </cell>
          <cell r="J36">
            <v>3254</v>
          </cell>
          <cell r="K36">
            <v>378160</v>
          </cell>
          <cell r="L36">
            <v>98.058037689109085</v>
          </cell>
          <cell r="M36">
            <v>92.960755037762794</v>
          </cell>
          <cell r="N36">
            <v>91.155399998071601</v>
          </cell>
        </row>
        <row r="37">
          <cell r="B37">
            <v>2002</v>
          </cell>
          <cell r="C37">
            <v>4834500</v>
          </cell>
          <cell r="D37">
            <v>71704</v>
          </cell>
          <cell r="E37">
            <v>24595</v>
          </cell>
          <cell r="F37">
            <v>7760</v>
          </cell>
          <cell r="G37">
            <v>17622</v>
          </cell>
          <cell r="H37">
            <v>13834</v>
          </cell>
          <cell r="I37">
            <v>5664</v>
          </cell>
          <cell r="J37">
            <v>2228</v>
          </cell>
          <cell r="K37">
            <v>346632</v>
          </cell>
          <cell r="L37">
            <v>109.04723237244554</v>
          </cell>
          <cell r="M37">
            <v>84.062932307908738</v>
          </cell>
          <cell r="N37">
            <v>91.662788237782948</v>
          </cell>
        </row>
        <row r="38">
          <cell r="B38">
            <v>2003</v>
          </cell>
          <cell r="C38">
            <v>5084700</v>
          </cell>
          <cell r="D38">
            <v>73831.090546692998</v>
          </cell>
          <cell r="E38">
            <v>27846.718823253861</v>
          </cell>
          <cell r="F38">
            <v>6746.0544912992918</v>
          </cell>
          <cell r="G38">
            <v>16837.972971952215</v>
          </cell>
          <cell r="H38">
            <v>13977.382317910791</v>
          </cell>
          <cell r="I38">
            <v>5769.1727228080854</v>
          </cell>
          <cell r="J38">
            <v>2653.7892194687474</v>
          </cell>
          <cell r="K38">
            <v>375415</v>
          </cell>
          <cell r="L38">
            <v>105.17530251318647</v>
          </cell>
          <cell r="M38">
            <v>102.96648798768967</v>
          </cell>
          <cell r="N38">
            <v>108.30361882342081</v>
          </cell>
        </row>
        <row r="39">
          <cell r="B39">
            <v>2004</v>
          </cell>
          <cell r="C39">
            <v>5153200</v>
          </cell>
        </row>
        <row r="40">
          <cell r="B40" t="str">
            <v>　資料：県観光企画課「観光要覧」</v>
          </cell>
        </row>
        <row r="41">
          <cell r="B41" t="str">
            <v>　　注：観光客数は入域観光統計、個人消費額は観光客に対する任意アンケート調査による。</v>
          </cell>
        </row>
        <row r="42">
          <cell r="B42" t="str">
            <v>　　注：平成１２年の宿泊費には交通費が含まれている。</v>
          </cell>
        </row>
        <row r="43">
          <cell r="B43" t="str">
            <v>　　　※観光客消費額は、観光客一人当たり県内消費額の対前年比。</v>
          </cell>
        </row>
        <row r="44">
          <cell r="B44" t="str">
            <v>　　　※平成１２年から観光収入の積算において統計手法の変更があった。</v>
          </cell>
        </row>
        <row r="45">
          <cell r="B45" t="str">
            <v>　　　※平成１２年の観光収入の積算において統計手法の変更があった。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B2" t="str">
            <v>■観光収入の推移</v>
          </cell>
        </row>
        <row r="4">
          <cell r="B4" t="str">
            <v xml:space="preserve"> </v>
          </cell>
          <cell r="G4" t="str">
            <v>観光客一人当たり県内消費額（円）</v>
          </cell>
          <cell r="M4" t="str">
            <v>対前年比（％）</v>
          </cell>
        </row>
        <row r="5">
          <cell r="C5" t="str">
            <v>観光客数</v>
          </cell>
          <cell r="D5" t="str">
            <v xml:space="preserve"> 総消費単価</v>
          </cell>
          <cell r="K5" t="str">
            <v>観光収入</v>
          </cell>
          <cell r="L5" t="str">
            <v>観光</v>
          </cell>
          <cell r="M5" t="str">
            <v>観光消</v>
          </cell>
          <cell r="N5" t="str">
            <v>観光</v>
          </cell>
        </row>
        <row r="6">
          <cell r="B6" t="str">
            <v>年次</v>
          </cell>
          <cell r="C6" t="str">
            <v>（人）</v>
          </cell>
          <cell r="E6" t="str">
            <v>宿泊費</v>
          </cell>
          <cell r="F6" t="str">
            <v>交通費</v>
          </cell>
          <cell r="G6" t="str">
            <v>土産費</v>
          </cell>
          <cell r="H6" t="str">
            <v>飲食費</v>
          </cell>
          <cell r="I6" t="str">
            <v>娯楽費</v>
          </cell>
          <cell r="J6" t="str">
            <v>その他</v>
          </cell>
          <cell r="K6" t="str">
            <v>（百万円）</v>
          </cell>
          <cell r="L6" t="str">
            <v>客数</v>
          </cell>
          <cell r="M6" t="str">
            <v>費単価</v>
          </cell>
          <cell r="N6" t="str">
            <v>収入</v>
          </cell>
        </row>
        <row r="7">
          <cell r="B7">
            <v>1972</v>
          </cell>
          <cell r="C7">
            <v>443692</v>
          </cell>
          <cell r="D7">
            <v>73132</v>
          </cell>
          <cell r="E7">
            <v>11608</v>
          </cell>
          <cell r="F7">
            <v>8330</v>
          </cell>
          <cell r="G7">
            <v>32925</v>
          </cell>
          <cell r="H7">
            <v>4320</v>
          </cell>
          <cell r="I7">
            <v>10576</v>
          </cell>
          <cell r="J7">
            <v>5373</v>
          </cell>
          <cell r="K7">
            <v>32448</v>
          </cell>
          <cell r="L7">
            <v>217.7</v>
          </cell>
          <cell r="M7">
            <v>103.1</v>
          </cell>
          <cell r="N7">
            <v>224.5</v>
          </cell>
        </row>
        <row r="8">
          <cell r="B8">
            <v>1973</v>
          </cell>
          <cell r="C8">
            <v>742644</v>
          </cell>
          <cell r="D8">
            <v>61919</v>
          </cell>
          <cell r="E8">
            <v>11047</v>
          </cell>
          <cell r="F8">
            <v>8317</v>
          </cell>
          <cell r="G8">
            <v>21382</v>
          </cell>
          <cell r="H8">
            <v>4449</v>
          </cell>
          <cell r="I8">
            <v>8266</v>
          </cell>
          <cell r="J8">
            <v>8458</v>
          </cell>
          <cell r="K8">
            <v>45984</v>
          </cell>
          <cell r="L8">
            <v>167.37827141350306</v>
          </cell>
          <cell r="M8">
            <v>84.667450637203956</v>
          </cell>
          <cell r="N8">
            <v>141.71597633136093</v>
          </cell>
        </row>
        <row r="9">
          <cell r="B9">
            <v>1974</v>
          </cell>
          <cell r="C9">
            <v>805255</v>
          </cell>
          <cell r="D9">
            <v>71656</v>
          </cell>
          <cell r="E9">
            <v>19990</v>
          </cell>
          <cell r="F9">
            <v>16276</v>
          </cell>
          <cell r="G9">
            <v>18396</v>
          </cell>
          <cell r="H9">
            <v>4302</v>
          </cell>
          <cell r="I9">
            <v>9897</v>
          </cell>
          <cell r="J9">
            <v>2795</v>
          </cell>
          <cell r="K9">
            <v>57701</v>
          </cell>
          <cell r="L9">
            <v>108.43082284378518</v>
          </cell>
          <cell r="M9">
            <v>115.72538316187277</v>
          </cell>
          <cell r="N9">
            <v>125.48060194850383</v>
          </cell>
        </row>
        <row r="10">
          <cell r="B10">
            <v>1975</v>
          </cell>
          <cell r="C10">
            <v>1558059</v>
          </cell>
          <cell r="D10">
            <v>80727</v>
          </cell>
          <cell r="E10">
            <v>21119</v>
          </cell>
          <cell r="F10">
            <v>11697</v>
          </cell>
          <cell r="G10">
            <v>21289</v>
          </cell>
          <cell r="H10">
            <v>10803</v>
          </cell>
          <cell r="I10">
            <v>8017</v>
          </cell>
          <cell r="J10">
            <v>7802</v>
          </cell>
          <cell r="K10">
            <v>125777</v>
          </cell>
          <cell r="L10">
            <v>193.48641113684485</v>
          </cell>
          <cell r="M10">
            <v>112.65909344646646</v>
          </cell>
          <cell r="N10">
            <v>217.98062425261259</v>
          </cell>
        </row>
        <row r="11">
          <cell r="B11">
            <v>1976</v>
          </cell>
          <cell r="C11">
            <v>836108</v>
          </cell>
          <cell r="D11">
            <v>76300</v>
          </cell>
          <cell r="E11">
            <v>18300</v>
          </cell>
          <cell r="F11">
            <v>20100</v>
          </cell>
          <cell r="G11">
            <v>18100</v>
          </cell>
          <cell r="H11">
            <v>10900</v>
          </cell>
          <cell r="I11">
            <v>8900</v>
          </cell>
          <cell r="J11">
            <v>0</v>
          </cell>
          <cell r="K11">
            <v>63795</v>
          </cell>
          <cell r="L11">
            <v>53.663436365375127</v>
          </cell>
          <cell r="M11">
            <v>94.516085076864002</v>
          </cell>
          <cell r="N11">
            <v>50.720720004452325</v>
          </cell>
        </row>
        <row r="12">
          <cell r="B12">
            <v>1977</v>
          </cell>
          <cell r="C12">
            <v>1201156</v>
          </cell>
          <cell r="D12">
            <v>82500</v>
          </cell>
          <cell r="E12">
            <v>19800</v>
          </cell>
          <cell r="F12">
            <v>23700</v>
          </cell>
          <cell r="G12">
            <v>17700</v>
          </cell>
          <cell r="H12">
            <v>12900</v>
          </cell>
          <cell r="I12">
            <v>8400</v>
          </cell>
          <cell r="J12">
            <v>0</v>
          </cell>
          <cell r="K12">
            <v>99095</v>
          </cell>
          <cell r="L12">
            <v>143.6603883708803</v>
          </cell>
          <cell r="M12">
            <v>108.12581913499344</v>
          </cell>
          <cell r="N12">
            <v>155.3334900854299</v>
          </cell>
        </row>
        <row r="13">
          <cell r="B13">
            <v>1978</v>
          </cell>
          <cell r="C13">
            <v>1502410</v>
          </cell>
          <cell r="D13">
            <v>78454.653284671542</v>
          </cell>
          <cell r="E13">
            <v>20189.233576642338</v>
          </cell>
          <cell r="F13">
            <v>18772.445255474457</v>
          </cell>
          <cell r="G13">
            <v>15319.023722627739</v>
          </cell>
          <cell r="H13">
            <v>11422.855839416061</v>
          </cell>
          <cell r="I13">
            <v>7615.2372262773733</v>
          </cell>
          <cell r="J13">
            <v>5135.8576642335775</v>
          </cell>
          <cell r="K13">
            <v>117871.05564142337</v>
          </cell>
          <cell r="L13">
            <v>125.08033927316684</v>
          </cell>
          <cell r="M13">
            <v>95.0965494359655</v>
          </cell>
          <cell r="N13">
            <v>118.94753079511921</v>
          </cell>
        </row>
        <row r="14">
          <cell r="B14">
            <v>1979</v>
          </cell>
          <cell r="C14">
            <v>1807941</v>
          </cell>
          <cell r="D14">
            <v>87486.678832116784</v>
          </cell>
          <cell r="E14">
            <v>20631.979927007298</v>
          </cell>
          <cell r="F14">
            <v>21251.824817518249</v>
          </cell>
          <cell r="G14">
            <v>18506.797445255474</v>
          </cell>
          <cell r="H14">
            <v>11954.151459854014</v>
          </cell>
          <cell r="I14">
            <v>9120.5748175182471</v>
          </cell>
          <cell r="J14">
            <v>6021.3503649635031</v>
          </cell>
          <cell r="K14">
            <v>158170.75361441605</v>
          </cell>
          <cell r="L14">
            <v>120.33606006349797</v>
          </cell>
          <cell r="M14">
            <v>111.51241534988711</v>
          </cell>
          <cell r="N14">
            <v>134.1896471136975</v>
          </cell>
        </row>
        <row r="15">
          <cell r="B15">
            <v>1980</v>
          </cell>
          <cell r="C15">
            <v>1808036</v>
          </cell>
          <cell r="D15">
            <v>88195.072992700734</v>
          </cell>
          <cell r="E15">
            <v>21163.275547445257</v>
          </cell>
          <cell r="F15">
            <v>20897.627737226278</v>
          </cell>
          <cell r="G15">
            <v>18949.543795620441</v>
          </cell>
          <cell r="H15">
            <v>12219.799270072994</v>
          </cell>
          <cell r="I15">
            <v>9032.0255474452551</v>
          </cell>
          <cell r="J15">
            <v>5932.8010948905112</v>
          </cell>
          <cell r="K15">
            <v>159459.86699343065</v>
          </cell>
          <cell r="L15">
            <v>100.00525459625065</v>
          </cell>
          <cell r="M15">
            <v>100.80971659919028</v>
          </cell>
          <cell r="N15">
            <v>100.81501374277899</v>
          </cell>
        </row>
        <row r="16">
          <cell r="B16">
            <v>1981</v>
          </cell>
          <cell r="C16">
            <v>1930023</v>
          </cell>
          <cell r="D16">
            <v>90408.804744525551</v>
          </cell>
          <cell r="E16">
            <v>21871.6697080292</v>
          </cell>
          <cell r="F16">
            <v>21340.374087591241</v>
          </cell>
          <cell r="G16">
            <v>18772.445255474453</v>
          </cell>
          <cell r="H16">
            <v>13016.742700729927</v>
          </cell>
          <cell r="I16">
            <v>9474.7718978102184</v>
          </cell>
          <cell r="J16">
            <v>5932.8010948905112</v>
          </cell>
          <cell r="K16">
            <v>174491.07255944345</v>
          </cell>
          <cell r="L16">
            <v>106.74693424245977</v>
          </cell>
          <cell r="M16">
            <v>102.51004016064257</v>
          </cell>
          <cell r="N16">
            <v>109.42632516220024</v>
          </cell>
        </row>
        <row r="17">
          <cell r="B17">
            <v>1982</v>
          </cell>
          <cell r="C17">
            <v>1898216</v>
          </cell>
          <cell r="D17">
            <v>93773.677007299266</v>
          </cell>
          <cell r="E17">
            <v>22668.613138686131</v>
          </cell>
          <cell r="F17">
            <v>23377.00729927007</v>
          </cell>
          <cell r="G17">
            <v>18418.248175182482</v>
          </cell>
          <cell r="H17">
            <v>13459.489051094888</v>
          </cell>
          <cell r="I17">
            <v>9740.4197080291979</v>
          </cell>
          <cell r="J17">
            <v>6109.899635036496</v>
          </cell>
          <cell r="K17">
            <v>178002.69407408757</v>
          </cell>
          <cell r="L17">
            <v>98.351988551431774</v>
          </cell>
          <cell r="M17">
            <v>103.72184133202742</v>
          </cell>
          <cell r="N17">
            <v>102.01249351220983</v>
          </cell>
        </row>
        <row r="18">
          <cell r="B18">
            <v>1983</v>
          </cell>
          <cell r="C18">
            <v>1851994</v>
          </cell>
          <cell r="D18">
            <v>96341.605839416065</v>
          </cell>
          <cell r="E18">
            <v>23554.105839416057</v>
          </cell>
          <cell r="F18">
            <v>24173.950729927012</v>
          </cell>
          <cell r="G18">
            <v>18418.248175182482</v>
          </cell>
          <cell r="H18">
            <v>13902.235401459855</v>
          </cell>
          <cell r="I18">
            <v>10094.616788321169</v>
          </cell>
          <cell r="J18">
            <v>6198.4489051094897</v>
          </cell>
          <cell r="K18">
            <v>178424.0759649635</v>
          </cell>
          <cell r="L18">
            <v>97.564976799268365</v>
          </cell>
          <cell r="M18">
            <v>102.73843248347499</v>
          </cell>
          <cell r="N18">
            <v>100.23672781643437</v>
          </cell>
        </row>
        <row r="19">
          <cell r="B19">
            <v>1984</v>
          </cell>
          <cell r="C19">
            <v>2053500</v>
          </cell>
          <cell r="D19">
            <v>98643.886861313862</v>
          </cell>
          <cell r="E19">
            <v>24528.147810218976</v>
          </cell>
          <cell r="F19">
            <v>24882.344890510947</v>
          </cell>
          <cell r="G19">
            <v>18772.445255474453</v>
          </cell>
          <cell r="H19">
            <v>14167.883211678831</v>
          </cell>
          <cell r="I19">
            <v>10448.813868613137</v>
          </cell>
          <cell r="J19">
            <v>5844.2518248175174</v>
          </cell>
          <cell r="K19">
            <v>202565.221669708</v>
          </cell>
          <cell r="L19">
            <v>110.88048881367867</v>
          </cell>
          <cell r="M19">
            <v>102.38970588235293</v>
          </cell>
          <cell r="N19">
            <v>113.53020637724083</v>
          </cell>
        </row>
        <row r="20">
          <cell r="B20">
            <v>1985</v>
          </cell>
          <cell r="C20">
            <v>2081900</v>
          </cell>
          <cell r="D20">
            <v>99086.633211678825</v>
          </cell>
          <cell r="E20">
            <v>24616.697080291971</v>
          </cell>
          <cell r="F20">
            <v>25059.443430656931</v>
          </cell>
          <cell r="G20">
            <v>18595.346715328466</v>
          </cell>
          <cell r="H20">
            <v>14079.333941605839</v>
          </cell>
          <cell r="I20">
            <v>10714.461678832115</v>
          </cell>
          <cell r="J20">
            <v>6021.3503649635031</v>
          </cell>
          <cell r="K20">
            <v>206288.46168339413</v>
          </cell>
          <cell r="L20">
            <v>101.38300462624787</v>
          </cell>
          <cell r="M20">
            <v>100.44883303411132</v>
          </cell>
          <cell r="N20">
            <v>101.83804504198507</v>
          </cell>
        </row>
        <row r="21">
          <cell r="B21">
            <v>1986</v>
          </cell>
          <cell r="C21">
            <v>2028800</v>
          </cell>
          <cell r="D21">
            <v>99352.281021897812</v>
          </cell>
          <cell r="E21">
            <v>24705.246350364963</v>
          </cell>
          <cell r="F21">
            <v>25147.99270072993</v>
          </cell>
          <cell r="G21">
            <v>18595.346715328466</v>
          </cell>
          <cell r="H21">
            <v>14079.333941605841</v>
          </cell>
          <cell r="I21">
            <v>10803.010948905108</v>
          </cell>
          <cell r="J21">
            <v>6021.350364963504</v>
          </cell>
          <cell r="K21">
            <v>201565.90773722628</v>
          </cell>
          <cell r="L21">
            <v>97.449445218310188</v>
          </cell>
          <cell r="M21">
            <v>100.26809651474531</v>
          </cell>
          <cell r="N21">
            <v>97.710703784579152</v>
          </cell>
        </row>
        <row r="22">
          <cell r="B22">
            <v>1987</v>
          </cell>
          <cell r="C22">
            <v>2250700</v>
          </cell>
          <cell r="D22">
            <v>99706.478102189765</v>
          </cell>
          <cell r="E22">
            <v>24705.24635036496</v>
          </cell>
          <cell r="F22">
            <v>25236.541970802919</v>
          </cell>
          <cell r="G22">
            <v>18595.346715328462</v>
          </cell>
          <cell r="H22">
            <v>14256.432481751821</v>
          </cell>
          <cell r="I22">
            <v>10891.5602189781</v>
          </cell>
          <cell r="J22">
            <v>6021.3503649635031</v>
          </cell>
          <cell r="K22">
            <v>224409.37026459852</v>
          </cell>
          <cell r="L22">
            <v>110.9375</v>
          </cell>
          <cell r="M22">
            <v>100.35650623885917</v>
          </cell>
          <cell r="N22">
            <v>111.33299910873438</v>
          </cell>
        </row>
        <row r="23">
          <cell r="B23">
            <v>1988</v>
          </cell>
          <cell r="C23">
            <v>2395400</v>
          </cell>
          <cell r="D23">
            <v>97050</v>
          </cell>
          <cell r="E23">
            <v>24705.246350364963</v>
          </cell>
          <cell r="F23">
            <v>22491.514598540147</v>
          </cell>
          <cell r="G23">
            <v>18595.346715328469</v>
          </cell>
          <cell r="H23">
            <v>14256.432481751825</v>
          </cell>
          <cell r="I23">
            <v>10891.560218978102</v>
          </cell>
          <cell r="J23">
            <v>6021.350364963504</v>
          </cell>
          <cell r="K23">
            <v>232473.57</v>
          </cell>
          <cell r="L23">
            <v>106.4291109432621</v>
          </cell>
          <cell r="M23">
            <v>97.33570159857905</v>
          </cell>
          <cell r="N23">
            <v>103.59352184175424</v>
          </cell>
        </row>
        <row r="24">
          <cell r="B24">
            <v>1989</v>
          </cell>
          <cell r="C24">
            <v>2671100</v>
          </cell>
          <cell r="D24">
            <v>97050</v>
          </cell>
          <cell r="E24">
            <v>24705.246350364963</v>
          </cell>
          <cell r="F24">
            <v>21783.120437956204</v>
          </cell>
          <cell r="G24">
            <v>18683.895985401457</v>
          </cell>
          <cell r="H24">
            <v>14433.531021897812</v>
          </cell>
          <cell r="I24">
            <v>11334.306569343065</v>
          </cell>
          <cell r="J24">
            <v>6198.4489051094897</v>
          </cell>
          <cell r="K24">
            <v>259230.255</v>
          </cell>
          <cell r="L24">
            <v>111.5095599899808</v>
          </cell>
          <cell r="M24">
            <v>100</v>
          </cell>
          <cell r="N24">
            <v>111.50955998998079</v>
          </cell>
        </row>
        <row r="25">
          <cell r="B25">
            <v>1990</v>
          </cell>
          <cell r="C25">
            <v>2958200</v>
          </cell>
          <cell r="D25">
            <v>98024.041970802922</v>
          </cell>
          <cell r="E25">
            <v>25147.99270072993</v>
          </cell>
          <cell r="F25">
            <v>21871.6697080292</v>
          </cell>
          <cell r="G25">
            <v>18595.346715328469</v>
          </cell>
          <cell r="H25">
            <v>14610.629562043796</v>
          </cell>
          <cell r="I25">
            <v>11599.954379562045</v>
          </cell>
          <cell r="J25">
            <v>6198.4489051094897</v>
          </cell>
          <cell r="K25">
            <v>289974.72095802915</v>
          </cell>
          <cell r="L25">
            <v>110.74838081689191</v>
          </cell>
          <cell r="M25">
            <v>101.0036496350365</v>
          </cell>
          <cell r="N25">
            <v>111.85990653676946</v>
          </cell>
        </row>
        <row r="26">
          <cell r="B26">
            <v>1991</v>
          </cell>
          <cell r="C26">
            <v>3014500</v>
          </cell>
          <cell r="D26">
            <v>98643.886861313862</v>
          </cell>
          <cell r="E26">
            <v>25325.091240875907</v>
          </cell>
          <cell r="F26">
            <v>21694.571167883212</v>
          </cell>
          <cell r="G26">
            <v>18506.79744525547</v>
          </cell>
          <cell r="H26">
            <v>14876.277372262773</v>
          </cell>
          <cell r="I26">
            <v>11954.151459854014</v>
          </cell>
          <cell r="J26">
            <v>6286.9981751824826</v>
          </cell>
          <cell r="K26">
            <v>297361.99694343068</v>
          </cell>
          <cell r="L26">
            <v>101.90318436887296</v>
          </cell>
          <cell r="M26">
            <v>100.6323396567299</v>
          </cell>
          <cell r="N26">
            <v>102.54755861510796</v>
          </cell>
        </row>
        <row r="27">
          <cell r="B27">
            <v>1992</v>
          </cell>
          <cell r="C27">
            <v>3151900</v>
          </cell>
          <cell r="D27">
            <v>96695.802919708018</v>
          </cell>
          <cell r="E27">
            <v>24970.894160583943</v>
          </cell>
          <cell r="F27">
            <v>21517.472627737225</v>
          </cell>
          <cell r="G27">
            <v>16912.910583941601</v>
          </cell>
          <cell r="H27">
            <v>14699.178832116786</v>
          </cell>
          <cell r="I27">
            <v>12308.348540145984</v>
          </cell>
          <cell r="J27">
            <v>6286.9981751824807</v>
          </cell>
          <cell r="K27">
            <v>304775.5012226277</v>
          </cell>
          <cell r="L27">
            <v>104.55796981257257</v>
          </cell>
          <cell r="M27">
            <v>98.025134649910228</v>
          </cell>
          <cell r="N27">
            <v>102.49309069598672</v>
          </cell>
        </row>
        <row r="28">
          <cell r="B28">
            <v>1993</v>
          </cell>
          <cell r="C28">
            <v>3186800</v>
          </cell>
          <cell r="D28">
            <v>95456.113138686138</v>
          </cell>
          <cell r="E28">
            <v>23731.204379562045</v>
          </cell>
          <cell r="F28">
            <v>21960.218978102192</v>
          </cell>
          <cell r="G28">
            <v>16470.164233576645</v>
          </cell>
          <cell r="H28">
            <v>13902.235401459853</v>
          </cell>
          <cell r="I28">
            <v>12839.644160583943</v>
          </cell>
          <cell r="J28">
            <v>6552.6459854014602</v>
          </cell>
          <cell r="K28">
            <v>304199.54135036498</v>
          </cell>
          <cell r="L28">
            <v>101.10726863161904</v>
          </cell>
          <cell r="M28">
            <v>98.717948717948744</v>
          </cell>
          <cell r="N28">
            <v>99.811021597880341</v>
          </cell>
        </row>
        <row r="29">
          <cell r="B29">
            <v>1994</v>
          </cell>
          <cell r="C29">
            <v>3178900</v>
          </cell>
          <cell r="D29">
            <v>95190.465328467151</v>
          </cell>
          <cell r="E29">
            <v>24173.950729927004</v>
          </cell>
          <cell r="F29">
            <v>18329.69890510949</v>
          </cell>
          <cell r="G29">
            <v>17001.459854014596</v>
          </cell>
          <cell r="H29">
            <v>15496.122262773722</v>
          </cell>
          <cell r="I29">
            <v>13282.390510948906</v>
          </cell>
          <cell r="J29">
            <v>6906.8430656934297</v>
          </cell>
          <cell r="K29">
            <v>302600.97023266426</v>
          </cell>
          <cell r="L29">
            <v>99.752102422492783</v>
          </cell>
          <cell r="M29">
            <v>99.721706864563998</v>
          </cell>
          <cell r="N29">
            <v>99.474499168997909</v>
          </cell>
        </row>
        <row r="30">
          <cell r="B30">
            <v>1995</v>
          </cell>
          <cell r="C30">
            <v>3278900</v>
          </cell>
          <cell r="D30">
            <v>95721.76094890511</v>
          </cell>
          <cell r="E30">
            <v>23908.302919708029</v>
          </cell>
          <cell r="F30">
            <v>19126.642335766421</v>
          </cell>
          <cell r="G30">
            <v>16912.910583941604</v>
          </cell>
          <cell r="H30">
            <v>15673.220802919706</v>
          </cell>
          <cell r="I30">
            <v>13636.587591240876</v>
          </cell>
          <cell r="J30">
            <v>6464.0967153284673</v>
          </cell>
          <cell r="K30">
            <v>313862.081975365</v>
          </cell>
          <cell r="L30">
            <v>103.14574223788102</v>
          </cell>
          <cell r="M30">
            <v>100.55813953488372</v>
          </cell>
          <cell r="N30">
            <v>103.7214394038599</v>
          </cell>
        </row>
        <row r="31">
          <cell r="B31">
            <v>1996</v>
          </cell>
          <cell r="C31">
            <v>3459500</v>
          </cell>
          <cell r="D31">
            <v>95810.310218978091</v>
          </cell>
          <cell r="E31">
            <v>23996.852189781017</v>
          </cell>
          <cell r="F31">
            <v>19038.093065693429</v>
          </cell>
          <cell r="G31">
            <v>16735.812043795617</v>
          </cell>
          <cell r="H31">
            <v>15850.319343065692</v>
          </cell>
          <cell r="I31">
            <v>13902.235401459853</v>
          </cell>
          <cell r="J31">
            <v>6286.9981751824807</v>
          </cell>
          <cell r="K31">
            <v>331455.76820255467</v>
          </cell>
          <cell r="L31">
            <v>105.50794473756442</v>
          </cell>
          <cell r="M31">
            <v>100.09250693802035</v>
          </cell>
          <cell r="N31">
            <v>105.60554690660932</v>
          </cell>
        </row>
        <row r="32">
          <cell r="B32">
            <v>1997</v>
          </cell>
          <cell r="C32">
            <v>3867200</v>
          </cell>
          <cell r="D32">
            <v>95544.662408759134</v>
          </cell>
          <cell r="E32">
            <v>23731.204379562045</v>
          </cell>
          <cell r="F32">
            <v>19215.191605839416</v>
          </cell>
          <cell r="G32">
            <v>16647.262773722632</v>
          </cell>
          <cell r="H32">
            <v>15761.770072992706</v>
          </cell>
          <cell r="I32">
            <v>13725.136861313869</v>
          </cell>
          <cell r="J32">
            <v>6464.0967153284673</v>
          </cell>
          <cell r="K32">
            <v>369490.31846715329</v>
          </cell>
          <cell r="L32">
            <v>111.78494002023413</v>
          </cell>
          <cell r="M32">
            <v>99.722735674676542</v>
          </cell>
          <cell r="N32">
            <v>111.47500026047382</v>
          </cell>
        </row>
        <row r="33">
          <cell r="B33">
            <v>1998</v>
          </cell>
          <cell r="C33">
            <v>4126500</v>
          </cell>
          <cell r="D33">
            <v>94393.521897810235</v>
          </cell>
          <cell r="E33">
            <v>22757.16240875913</v>
          </cell>
          <cell r="F33">
            <v>18152.600364963506</v>
          </cell>
          <cell r="G33">
            <v>16381.614963503655</v>
          </cell>
          <cell r="H33">
            <v>15673.220802919712</v>
          </cell>
          <cell r="I33">
            <v>14787.728102189785</v>
          </cell>
          <cell r="J33">
            <v>6641.1952554744539</v>
          </cell>
          <cell r="K33">
            <v>389514.8681113139</v>
          </cell>
          <cell r="L33">
            <v>106.70510964004964</v>
          </cell>
          <cell r="M33">
            <v>98.795180722891573</v>
          </cell>
          <cell r="N33">
            <v>105.41950590944664</v>
          </cell>
        </row>
        <row r="34">
          <cell r="B34">
            <v>1999</v>
          </cell>
          <cell r="C34">
            <v>4558700</v>
          </cell>
          <cell r="D34">
            <v>90851.551094890514</v>
          </cell>
          <cell r="E34">
            <v>23731.204379562045</v>
          </cell>
          <cell r="F34">
            <v>16912.910583941604</v>
          </cell>
          <cell r="G34">
            <v>15850.319343065692</v>
          </cell>
          <cell r="H34">
            <v>15407.572992700729</v>
          </cell>
          <cell r="I34">
            <v>14610.629562043794</v>
          </cell>
          <cell r="J34">
            <v>4338.9142335766428</v>
          </cell>
          <cell r="K34">
            <v>414164.96597627742</v>
          </cell>
          <cell r="L34">
            <v>110.47376711498849</v>
          </cell>
          <cell r="M34">
            <v>96.24765478424014</v>
          </cell>
          <cell r="N34">
            <v>106.32840999997954</v>
          </cell>
        </row>
        <row r="35">
          <cell r="B35">
            <v>2000</v>
          </cell>
          <cell r="C35">
            <v>4521200</v>
          </cell>
          <cell r="D35">
            <v>91757.203822766329</v>
          </cell>
          <cell r="E35">
            <v>29536.056500126331</v>
          </cell>
          <cell r="F35">
            <v>19467.519138817435</v>
          </cell>
          <cell r="G35">
            <v>17905.623753980439</v>
          </cell>
          <cell r="H35">
            <v>14742.474780988518</v>
          </cell>
          <cell r="I35">
            <v>8075.9838421867325</v>
          </cell>
          <cell r="J35">
            <v>2029.5458066668796</v>
          </cell>
          <cell r="K35">
            <v>414852</v>
          </cell>
          <cell r="L35">
            <v>99.177397064952729</v>
          </cell>
          <cell r="M35">
            <v>100.99684894419678</v>
          </cell>
          <cell r="N35">
            <v>100.16588414766157</v>
          </cell>
        </row>
        <row r="36">
          <cell r="B36">
            <v>2001</v>
          </cell>
          <cell r="C36">
            <v>4433400</v>
          </cell>
          <cell r="D36">
            <v>85298</v>
          </cell>
          <cell r="E36">
            <v>25589</v>
          </cell>
          <cell r="F36">
            <v>10316</v>
          </cell>
          <cell r="G36">
            <v>20991</v>
          </cell>
          <cell r="H36">
            <v>17192</v>
          </cell>
          <cell r="I36">
            <v>7955</v>
          </cell>
          <cell r="J36">
            <v>3254</v>
          </cell>
          <cell r="K36">
            <v>378160</v>
          </cell>
          <cell r="L36">
            <v>98.058037689109085</v>
          </cell>
          <cell r="M36">
            <v>92.960755037762794</v>
          </cell>
          <cell r="N36">
            <v>91.155399998071601</v>
          </cell>
        </row>
        <row r="37">
          <cell r="B37">
            <v>2002</v>
          </cell>
          <cell r="C37">
            <v>4834500</v>
          </cell>
          <cell r="D37">
            <v>71704</v>
          </cell>
          <cell r="E37">
            <v>24595</v>
          </cell>
          <cell r="F37">
            <v>7760</v>
          </cell>
          <cell r="G37">
            <v>17622</v>
          </cell>
          <cell r="H37">
            <v>13834</v>
          </cell>
          <cell r="I37">
            <v>5664</v>
          </cell>
          <cell r="J37">
            <v>2228</v>
          </cell>
          <cell r="K37">
            <v>346632</v>
          </cell>
          <cell r="L37">
            <v>109.04723237244554</v>
          </cell>
          <cell r="M37">
            <v>84.062932307908738</v>
          </cell>
          <cell r="N37">
            <v>91.662788237782948</v>
          </cell>
        </row>
        <row r="38">
          <cell r="B38">
            <v>2003</v>
          </cell>
          <cell r="C38">
            <v>5084700</v>
          </cell>
          <cell r="D38">
            <v>73831.090546692998</v>
          </cell>
          <cell r="E38">
            <v>27846.718823253861</v>
          </cell>
          <cell r="F38">
            <v>6746.0544912992918</v>
          </cell>
          <cell r="G38">
            <v>16837.972971952215</v>
          </cell>
          <cell r="H38">
            <v>13977.382317910791</v>
          </cell>
          <cell r="I38">
            <v>5769.1727228080854</v>
          </cell>
          <cell r="J38">
            <v>2653.7892194687474</v>
          </cell>
          <cell r="K38">
            <v>375415</v>
          </cell>
          <cell r="L38">
            <v>105.17530251318647</v>
          </cell>
          <cell r="M38">
            <v>102.96648798768967</v>
          </cell>
          <cell r="N38">
            <v>108.30361882342081</v>
          </cell>
        </row>
        <row r="40">
          <cell r="C40" t="str">
            <v>は修正数値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月分属性にNA含"/>
      <sheetName val="○搭乗者アンケート11月分"/>
      <sheetName val="県外客分離11月"/>
      <sheetName val="全サンプル搭乗者アンケート11月分"/>
      <sheetName val="パック料金"/>
    </sheetNames>
    <sheetDataSet>
      <sheetData sheetId="0" refreshError="1"/>
      <sheetData sheetId="1">
        <row r="8392">
          <cell r="BC8392" t="str">
            <v>④購入金額ＮＡ</v>
          </cell>
          <cell r="BD8392" t="str">
            <v>列</v>
          </cell>
          <cell r="BG8392" t="str">
            <v>属性</v>
          </cell>
          <cell r="BH8392" t="str">
            <v>属性n</v>
          </cell>
          <cell r="BI8392" t="str">
            <v>構成比</v>
          </cell>
          <cell r="BJ8392" t="str">
            <v>泊数(参考)</v>
          </cell>
          <cell r="BK8392" t="str">
            <v>参加費</v>
          </cell>
          <cell r="BL8392" t="str">
            <v>県外交通費</v>
          </cell>
          <cell r="BM8392" t="str">
            <v>宿泊費</v>
          </cell>
          <cell r="BN8392" t="str">
            <v>交通費</v>
          </cell>
          <cell r="BO8392" t="str">
            <v>土産・買物</v>
          </cell>
          <cell r="BP8392" t="str">
            <v>飲食費</v>
          </cell>
          <cell r="BQ8392" t="str">
            <v>娯楽・入場</v>
          </cell>
          <cell r="BR8392" t="str">
            <v>その他</v>
          </cell>
        </row>
        <row r="8393">
          <cell r="BC8393" t="str">
            <v>n(除NA)</v>
          </cell>
          <cell r="BF8393" t="str">
            <v>全体</v>
          </cell>
          <cell r="BG8393" t="str">
            <v>全体</v>
          </cell>
          <cell r="BH8393">
            <v>8065</v>
          </cell>
          <cell r="BI8393">
            <v>1</v>
          </cell>
          <cell r="BJ8393">
            <v>467</v>
          </cell>
          <cell r="BK8393">
            <v>1955</v>
          </cell>
          <cell r="BL8393">
            <v>947</v>
          </cell>
          <cell r="BM8393">
            <v>406</v>
          </cell>
          <cell r="BN8393">
            <v>0</v>
          </cell>
          <cell r="BO8393">
            <v>0</v>
          </cell>
          <cell r="BP8393">
            <v>0</v>
          </cell>
          <cell r="BQ8393">
            <v>51</v>
          </cell>
          <cell r="BR8393">
            <v>59</v>
          </cell>
        </row>
        <row r="8394">
          <cell r="BC8394" t="str">
            <v>n(除NA)</v>
          </cell>
          <cell r="BD8394" t="str">
            <v>D</v>
          </cell>
          <cell r="BE8394">
            <v>1121</v>
          </cell>
          <cell r="BF8394" t="str">
            <v>日付</v>
          </cell>
          <cell r="BG8394">
            <v>37946</v>
          </cell>
          <cell r="BH8394">
            <v>4024</v>
          </cell>
          <cell r="BI8394">
            <v>0.49894606323620583</v>
          </cell>
          <cell r="BJ8394">
            <v>367</v>
          </cell>
          <cell r="BK8394">
            <v>1287</v>
          </cell>
          <cell r="BL8394">
            <v>605</v>
          </cell>
          <cell r="BM8394">
            <v>172</v>
          </cell>
          <cell r="BN8394">
            <v>0</v>
          </cell>
          <cell r="BO8394">
            <v>0</v>
          </cell>
          <cell r="BP8394">
            <v>0</v>
          </cell>
          <cell r="BQ8394">
            <v>35</v>
          </cell>
          <cell r="BR8394">
            <v>40</v>
          </cell>
        </row>
        <row r="8395">
          <cell r="BC8395" t="str">
            <v>n(除NA)</v>
          </cell>
          <cell r="BD8395" t="str">
            <v>D</v>
          </cell>
          <cell r="BE8395">
            <v>1124</v>
          </cell>
          <cell r="BF8395" t="str">
            <v>日付</v>
          </cell>
          <cell r="BG8395">
            <v>37949</v>
          </cell>
          <cell r="BH8395">
            <v>4041</v>
          </cell>
          <cell r="BI8395">
            <v>0.50105393676379417</v>
          </cell>
          <cell r="BJ8395">
            <v>99</v>
          </cell>
          <cell r="BK8395">
            <v>667</v>
          </cell>
          <cell r="BL8395">
            <v>342</v>
          </cell>
          <cell r="BM8395">
            <v>234</v>
          </cell>
          <cell r="BN8395">
            <v>0</v>
          </cell>
          <cell r="BO8395">
            <v>0</v>
          </cell>
          <cell r="BP8395">
            <v>0</v>
          </cell>
          <cell r="BQ8395">
            <v>15</v>
          </cell>
          <cell r="BR8395">
            <v>18</v>
          </cell>
        </row>
        <row r="8396">
          <cell r="BC8396" t="str">
            <v>n(除NA)</v>
          </cell>
          <cell r="BD8396" t="str">
            <v>E</v>
          </cell>
          <cell r="BE8396">
            <v>1</v>
          </cell>
          <cell r="BF8396" t="str">
            <v>航空会社</v>
          </cell>
          <cell r="BG8396" t="str">
            <v>全日空</v>
          </cell>
          <cell r="BH8396">
            <v>3569</v>
          </cell>
          <cell r="BI8396">
            <v>0.44252944823310603</v>
          </cell>
          <cell r="BJ8396">
            <v>225</v>
          </cell>
          <cell r="BK8396">
            <v>752</v>
          </cell>
          <cell r="BL8396">
            <v>392</v>
          </cell>
          <cell r="BM8396">
            <v>182</v>
          </cell>
          <cell r="BN8396">
            <v>0</v>
          </cell>
          <cell r="BO8396">
            <v>0</v>
          </cell>
          <cell r="BP8396">
            <v>0</v>
          </cell>
          <cell r="BQ8396">
            <v>0</v>
          </cell>
          <cell r="BR8396">
            <v>0</v>
          </cell>
        </row>
        <row r="8397">
          <cell r="BC8397" t="str">
            <v>n(除NA)</v>
          </cell>
          <cell r="BD8397" t="str">
            <v>E</v>
          </cell>
          <cell r="BE8397">
            <v>2</v>
          </cell>
          <cell r="BF8397" t="str">
            <v>航空会社</v>
          </cell>
          <cell r="BG8397" t="str">
            <v>日本航空</v>
          </cell>
          <cell r="BH8397">
            <v>4496</v>
          </cell>
          <cell r="BI8397">
            <v>0.55747055176689397</v>
          </cell>
          <cell r="BJ8397">
            <v>162</v>
          </cell>
          <cell r="BK8397">
            <v>1118</v>
          </cell>
          <cell r="BL8397">
            <v>555</v>
          </cell>
          <cell r="BM8397">
            <v>224</v>
          </cell>
          <cell r="BN8397">
            <v>0</v>
          </cell>
          <cell r="BO8397">
            <v>0</v>
          </cell>
          <cell r="BP8397">
            <v>0</v>
          </cell>
          <cell r="BQ8397">
            <v>0</v>
          </cell>
          <cell r="BR8397">
            <v>0</v>
          </cell>
        </row>
        <row r="8398">
          <cell r="BC8398" t="str">
            <v>n(除NA)</v>
          </cell>
          <cell r="BD8398" t="str">
            <v>I</v>
          </cell>
          <cell r="BE8398">
            <v>1</v>
          </cell>
          <cell r="BF8398" t="str">
            <v>住所</v>
          </cell>
          <cell r="BG8398" t="str">
            <v>北海道・東北</v>
          </cell>
          <cell r="BH8398">
            <v>685</v>
          </cell>
          <cell r="BI8398">
            <v>8.4934903905765649E-2</v>
          </cell>
          <cell r="BJ8398">
            <v>37</v>
          </cell>
          <cell r="BK8398">
            <v>138</v>
          </cell>
          <cell r="BL8398">
            <v>53</v>
          </cell>
          <cell r="BM8398">
            <v>22</v>
          </cell>
          <cell r="BN8398">
            <v>0</v>
          </cell>
          <cell r="BO8398">
            <v>0</v>
          </cell>
          <cell r="BP8398">
            <v>0</v>
          </cell>
          <cell r="BQ8398">
            <v>0</v>
          </cell>
          <cell r="BR8398">
            <v>0</v>
          </cell>
        </row>
        <row r="8399">
          <cell r="BC8399" t="str">
            <v>n(除NA)</v>
          </cell>
          <cell r="BD8399" t="str">
            <v>I</v>
          </cell>
          <cell r="BE8399">
            <v>2</v>
          </cell>
          <cell r="BF8399" t="str">
            <v>住所</v>
          </cell>
          <cell r="BG8399" t="str">
            <v>関東</v>
          </cell>
          <cell r="BH8399">
            <v>2556</v>
          </cell>
          <cell r="BI8399">
            <v>0.31692498450092993</v>
          </cell>
          <cell r="BJ8399">
            <v>110</v>
          </cell>
          <cell r="BK8399">
            <v>520</v>
          </cell>
          <cell r="BL8399">
            <v>296</v>
          </cell>
          <cell r="BM8399">
            <v>142</v>
          </cell>
          <cell r="BN8399">
            <v>0</v>
          </cell>
          <cell r="BO8399">
            <v>0</v>
          </cell>
          <cell r="BP8399">
            <v>0</v>
          </cell>
          <cell r="BQ8399">
            <v>0</v>
          </cell>
          <cell r="BR8399">
            <v>0</v>
          </cell>
        </row>
        <row r="8400">
          <cell r="BC8400" t="str">
            <v>n(除NA)</v>
          </cell>
          <cell r="BD8400" t="str">
            <v>I</v>
          </cell>
          <cell r="BE8400">
            <v>3</v>
          </cell>
          <cell r="BF8400" t="str">
            <v>住所</v>
          </cell>
          <cell r="BG8400" t="str">
            <v>中部</v>
          </cell>
          <cell r="BH8400">
            <v>1474</v>
          </cell>
          <cell r="BI8400">
            <v>0.18276503409795411</v>
          </cell>
          <cell r="BJ8400">
            <v>38</v>
          </cell>
          <cell r="BK8400">
            <v>535</v>
          </cell>
          <cell r="BL8400">
            <v>218</v>
          </cell>
          <cell r="BM8400">
            <v>39</v>
          </cell>
          <cell r="BN8400">
            <v>0</v>
          </cell>
          <cell r="BO8400">
            <v>0</v>
          </cell>
          <cell r="BP8400">
            <v>0</v>
          </cell>
          <cell r="BQ8400">
            <v>0</v>
          </cell>
          <cell r="BR8400">
            <v>0</v>
          </cell>
        </row>
        <row r="8401">
          <cell r="BC8401" t="str">
            <v>n(除NA)</v>
          </cell>
          <cell r="BD8401" t="str">
            <v>I</v>
          </cell>
          <cell r="BE8401">
            <v>4</v>
          </cell>
          <cell r="BF8401" t="str">
            <v>住所</v>
          </cell>
          <cell r="BG8401" t="str">
            <v>関西</v>
          </cell>
          <cell r="BH8401">
            <v>1189</v>
          </cell>
          <cell r="BI8401">
            <v>0.14742715437073775</v>
          </cell>
          <cell r="BJ8401">
            <v>63</v>
          </cell>
          <cell r="BK8401">
            <v>223</v>
          </cell>
          <cell r="BL8401">
            <v>107</v>
          </cell>
          <cell r="BM8401">
            <v>88</v>
          </cell>
          <cell r="BN8401">
            <v>0</v>
          </cell>
          <cell r="BO8401">
            <v>0</v>
          </cell>
          <cell r="BP8401">
            <v>0</v>
          </cell>
          <cell r="BQ8401">
            <v>0</v>
          </cell>
          <cell r="BR8401">
            <v>0</v>
          </cell>
        </row>
        <row r="8402">
          <cell r="BC8402" t="str">
            <v>n(除NA)</v>
          </cell>
          <cell r="BD8402" t="str">
            <v>I</v>
          </cell>
          <cell r="BE8402">
            <v>5</v>
          </cell>
          <cell r="BF8402" t="str">
            <v>住所</v>
          </cell>
          <cell r="BG8402" t="str">
            <v>中四国</v>
          </cell>
          <cell r="BH8402">
            <v>822</v>
          </cell>
          <cell r="BI8402">
            <v>0.10192188468691879</v>
          </cell>
          <cell r="BJ8402">
            <v>34</v>
          </cell>
          <cell r="BK8402">
            <v>181</v>
          </cell>
          <cell r="BL8402">
            <v>87</v>
          </cell>
          <cell r="BM8402">
            <v>35</v>
          </cell>
          <cell r="BN8402">
            <v>0</v>
          </cell>
          <cell r="BO8402">
            <v>0</v>
          </cell>
          <cell r="BP8402">
            <v>0</v>
          </cell>
          <cell r="BQ8402">
            <v>0</v>
          </cell>
          <cell r="BR8402">
            <v>0</v>
          </cell>
        </row>
        <row r="8403">
          <cell r="BC8403" t="str">
            <v>n(除NA)</v>
          </cell>
          <cell r="BD8403" t="str">
            <v>I</v>
          </cell>
          <cell r="BE8403">
            <v>6</v>
          </cell>
          <cell r="BF8403" t="str">
            <v>住所</v>
          </cell>
          <cell r="BG8403" t="str">
            <v>九州</v>
          </cell>
          <cell r="BH8403">
            <v>1236</v>
          </cell>
          <cell r="BI8403">
            <v>0.15325480471171729</v>
          </cell>
          <cell r="BJ8403">
            <v>105</v>
          </cell>
          <cell r="BK8403">
            <v>273</v>
          </cell>
          <cell r="BL8403">
            <v>186</v>
          </cell>
          <cell r="BM8403">
            <v>80</v>
          </cell>
          <cell r="BN8403">
            <v>0</v>
          </cell>
          <cell r="BO8403">
            <v>0</v>
          </cell>
          <cell r="BP8403">
            <v>0</v>
          </cell>
          <cell r="BQ8403">
            <v>0</v>
          </cell>
          <cell r="BR8403">
            <v>0</v>
          </cell>
        </row>
        <row r="8404">
          <cell r="BC8404" t="str">
            <v>n(除NA)</v>
          </cell>
          <cell r="BD8404" t="str">
            <v>J</v>
          </cell>
          <cell r="BE8404">
            <v>1</v>
          </cell>
          <cell r="BF8404" t="str">
            <v>性別</v>
          </cell>
          <cell r="BG8404" t="str">
            <v>男性</v>
          </cell>
          <cell r="BH8404">
            <v>4290</v>
          </cell>
          <cell r="BI8404">
            <v>0.5319280843149411</v>
          </cell>
          <cell r="BJ8404">
            <v>199</v>
          </cell>
          <cell r="BK8404">
            <v>1016</v>
          </cell>
          <cell r="BL8404">
            <v>523</v>
          </cell>
          <cell r="BM8404">
            <v>198</v>
          </cell>
          <cell r="BN8404">
            <v>0</v>
          </cell>
          <cell r="BO8404">
            <v>0</v>
          </cell>
          <cell r="BP8404">
            <v>0</v>
          </cell>
          <cell r="BQ8404">
            <v>27</v>
          </cell>
          <cell r="BR8404">
            <v>28</v>
          </cell>
        </row>
        <row r="8405">
          <cell r="BC8405" t="str">
            <v>n(除NA)</v>
          </cell>
          <cell r="BD8405" t="str">
            <v>J</v>
          </cell>
          <cell r="BE8405">
            <v>2</v>
          </cell>
          <cell r="BF8405" t="str">
            <v>性別</v>
          </cell>
          <cell r="BG8405" t="str">
            <v>女性</v>
          </cell>
          <cell r="BH8405">
            <v>3758</v>
          </cell>
          <cell r="BI8405">
            <v>0.46596404215747056</v>
          </cell>
          <cell r="BJ8405">
            <v>258</v>
          </cell>
          <cell r="BK8405">
            <v>926</v>
          </cell>
          <cell r="BL8405">
            <v>416</v>
          </cell>
          <cell r="BM8405">
            <v>208</v>
          </cell>
          <cell r="BN8405">
            <v>0</v>
          </cell>
          <cell r="BO8405">
            <v>0</v>
          </cell>
          <cell r="BP8405">
            <v>0</v>
          </cell>
          <cell r="BQ8405">
            <v>23</v>
          </cell>
          <cell r="BR8405">
            <v>30</v>
          </cell>
        </row>
        <row r="8406">
          <cell r="BC8406" t="str">
            <v>n(除NA)</v>
          </cell>
          <cell r="BD8406" t="str">
            <v>K</v>
          </cell>
          <cell r="BE8406">
            <v>1</v>
          </cell>
          <cell r="BF8406" t="str">
            <v>年齢</v>
          </cell>
          <cell r="BG8406" t="str">
            <v>0～9</v>
          </cell>
          <cell r="BH8406">
            <v>55</v>
          </cell>
          <cell r="BI8406">
            <v>6.8195908245505272E-3</v>
          </cell>
          <cell r="BJ8406">
            <v>2</v>
          </cell>
          <cell r="BK8406">
            <v>9</v>
          </cell>
          <cell r="BL8406">
            <v>9</v>
          </cell>
          <cell r="BM8406">
            <v>2</v>
          </cell>
          <cell r="BN8406">
            <v>0</v>
          </cell>
          <cell r="BO8406">
            <v>0</v>
          </cell>
          <cell r="BP8406">
            <v>0</v>
          </cell>
          <cell r="BQ8406">
            <v>0</v>
          </cell>
          <cell r="BR8406">
            <v>0</v>
          </cell>
        </row>
        <row r="8407">
          <cell r="BC8407" t="str">
            <v>n(除NA)</v>
          </cell>
          <cell r="BD8407" t="str">
            <v>K</v>
          </cell>
          <cell r="BE8407">
            <v>2</v>
          </cell>
          <cell r="BF8407" t="str">
            <v>年齢</v>
          </cell>
          <cell r="BG8407" t="str">
            <v>10～19</v>
          </cell>
          <cell r="BH8407">
            <v>1160</v>
          </cell>
          <cell r="BI8407">
            <v>0.14383137011779293</v>
          </cell>
          <cell r="BJ8407">
            <v>51</v>
          </cell>
          <cell r="BK8407">
            <v>713</v>
          </cell>
          <cell r="BL8407">
            <v>276</v>
          </cell>
          <cell r="BM8407">
            <v>22</v>
          </cell>
          <cell r="BN8407">
            <v>0</v>
          </cell>
          <cell r="BO8407">
            <v>0</v>
          </cell>
          <cell r="BP8407">
            <v>0</v>
          </cell>
          <cell r="BQ8407">
            <v>7</v>
          </cell>
          <cell r="BR8407">
            <v>9</v>
          </cell>
        </row>
        <row r="8408">
          <cell r="BC8408" t="str">
            <v>n(除NA)</v>
          </cell>
          <cell r="BD8408" t="str">
            <v>K</v>
          </cell>
          <cell r="BE8408">
            <v>3</v>
          </cell>
          <cell r="BF8408" t="str">
            <v>年齢</v>
          </cell>
          <cell r="BG8408" t="str">
            <v>20～29</v>
          </cell>
          <cell r="BH8408">
            <v>1311</v>
          </cell>
          <cell r="BI8408">
            <v>0.16255424674519528</v>
          </cell>
          <cell r="BJ8408">
            <v>76</v>
          </cell>
          <cell r="BK8408">
            <v>219</v>
          </cell>
          <cell r="BL8408">
            <v>119</v>
          </cell>
          <cell r="BM8408">
            <v>70</v>
          </cell>
          <cell r="BN8408">
            <v>0</v>
          </cell>
          <cell r="BO8408">
            <v>0</v>
          </cell>
          <cell r="BP8408">
            <v>0</v>
          </cell>
          <cell r="BQ8408">
            <v>11</v>
          </cell>
          <cell r="BR8408">
            <v>11</v>
          </cell>
        </row>
        <row r="8409">
          <cell r="BC8409" t="str">
            <v>n(除NA)</v>
          </cell>
          <cell r="BD8409" t="str">
            <v>K</v>
          </cell>
          <cell r="BE8409">
            <v>4</v>
          </cell>
          <cell r="BF8409" t="str">
            <v>年齢</v>
          </cell>
          <cell r="BG8409" t="str">
            <v>30～39</v>
          </cell>
          <cell r="BH8409">
            <v>1565</v>
          </cell>
          <cell r="BI8409">
            <v>0.1940483570985741</v>
          </cell>
          <cell r="BJ8409">
            <v>76</v>
          </cell>
          <cell r="BK8409">
            <v>248</v>
          </cell>
          <cell r="BL8409">
            <v>144</v>
          </cell>
          <cell r="BM8409">
            <v>76</v>
          </cell>
          <cell r="BN8409">
            <v>0</v>
          </cell>
          <cell r="BO8409">
            <v>0</v>
          </cell>
          <cell r="BP8409">
            <v>0</v>
          </cell>
          <cell r="BQ8409">
            <v>4</v>
          </cell>
          <cell r="BR8409">
            <v>4</v>
          </cell>
        </row>
        <row r="8410">
          <cell r="BC8410" t="str">
            <v>n(除NA)</v>
          </cell>
          <cell r="BD8410" t="str">
            <v>K</v>
          </cell>
          <cell r="BE8410">
            <v>5</v>
          </cell>
          <cell r="BF8410" t="str">
            <v>年齢</v>
          </cell>
          <cell r="BG8410" t="str">
            <v>40～49</v>
          </cell>
          <cell r="BH8410">
            <v>1239</v>
          </cell>
          <cell r="BI8410">
            <v>0.15362678239305641</v>
          </cell>
          <cell r="BJ8410">
            <v>71</v>
          </cell>
          <cell r="BK8410">
            <v>222</v>
          </cell>
          <cell r="BL8410">
            <v>108</v>
          </cell>
          <cell r="BM8410">
            <v>85</v>
          </cell>
          <cell r="BN8410">
            <v>0</v>
          </cell>
          <cell r="BO8410">
            <v>0</v>
          </cell>
          <cell r="BP8410">
            <v>0</v>
          </cell>
          <cell r="BQ8410">
            <v>10</v>
          </cell>
          <cell r="BR8410">
            <v>12</v>
          </cell>
        </row>
        <row r="8411">
          <cell r="BC8411" t="str">
            <v>n(除NA)</v>
          </cell>
          <cell r="BD8411" t="str">
            <v>K</v>
          </cell>
          <cell r="BE8411">
            <v>6</v>
          </cell>
          <cell r="BF8411" t="str">
            <v>年齢</v>
          </cell>
          <cell r="BG8411" t="str">
            <v>50～59</v>
          </cell>
          <cell r="BH8411">
            <v>1477</v>
          </cell>
          <cell r="BI8411">
            <v>0.18313701177929323</v>
          </cell>
          <cell r="BJ8411">
            <v>87</v>
          </cell>
          <cell r="BK8411">
            <v>257</v>
          </cell>
          <cell r="BL8411">
            <v>146</v>
          </cell>
          <cell r="BM8411">
            <v>82</v>
          </cell>
          <cell r="BN8411">
            <v>0</v>
          </cell>
          <cell r="BO8411">
            <v>0</v>
          </cell>
          <cell r="BP8411">
            <v>0</v>
          </cell>
          <cell r="BQ8411">
            <v>7</v>
          </cell>
          <cell r="BR8411">
            <v>8</v>
          </cell>
        </row>
        <row r="8412">
          <cell r="BC8412" t="str">
            <v>n(除NA)</v>
          </cell>
          <cell r="BD8412" t="str">
            <v>K</v>
          </cell>
          <cell r="BE8412">
            <v>7</v>
          </cell>
          <cell r="BF8412" t="str">
            <v>年齢</v>
          </cell>
          <cell r="BG8412" t="str">
            <v>60～69</v>
          </cell>
          <cell r="BH8412">
            <v>862</v>
          </cell>
          <cell r="BI8412">
            <v>0.10688158710477372</v>
          </cell>
          <cell r="BJ8412">
            <v>50</v>
          </cell>
          <cell r="BK8412">
            <v>170</v>
          </cell>
          <cell r="BL8412">
            <v>73</v>
          </cell>
          <cell r="BM8412">
            <v>46</v>
          </cell>
          <cell r="BN8412">
            <v>0</v>
          </cell>
          <cell r="BO8412">
            <v>0</v>
          </cell>
          <cell r="BP8412">
            <v>0</v>
          </cell>
          <cell r="BQ8412">
            <v>8</v>
          </cell>
          <cell r="BR8412">
            <v>9</v>
          </cell>
        </row>
        <row r="8413">
          <cell r="BC8413" t="str">
            <v>n(除NA)</v>
          </cell>
          <cell r="BD8413" t="str">
            <v>K</v>
          </cell>
          <cell r="BE8413">
            <v>8</v>
          </cell>
          <cell r="BF8413" t="str">
            <v>年齢</v>
          </cell>
          <cell r="BG8413" t="str">
            <v>70～79</v>
          </cell>
          <cell r="BH8413">
            <v>308</v>
          </cell>
          <cell r="BI8413">
            <v>3.8189708617482949E-2</v>
          </cell>
          <cell r="BJ8413">
            <v>32</v>
          </cell>
          <cell r="BK8413">
            <v>80</v>
          </cell>
          <cell r="BL8413">
            <v>46</v>
          </cell>
          <cell r="BM8413">
            <v>19</v>
          </cell>
          <cell r="BN8413">
            <v>0</v>
          </cell>
          <cell r="BO8413">
            <v>0</v>
          </cell>
          <cell r="BP8413">
            <v>0</v>
          </cell>
          <cell r="BQ8413">
            <v>1</v>
          </cell>
          <cell r="BR8413">
            <v>4</v>
          </cell>
        </row>
        <row r="8414">
          <cell r="BC8414" t="str">
            <v>n(除NA)</v>
          </cell>
          <cell r="BD8414" t="str">
            <v>L</v>
          </cell>
          <cell r="BE8414">
            <v>1</v>
          </cell>
          <cell r="BF8414" t="str">
            <v>旅行回数</v>
          </cell>
          <cell r="BG8414" t="str">
            <v>初めて</v>
          </cell>
          <cell r="BH8414">
            <v>3167</v>
          </cell>
          <cell r="BI8414">
            <v>0.392684438933664</v>
          </cell>
          <cell r="BJ8414">
            <v>34</v>
          </cell>
          <cell r="BK8414">
            <v>1050</v>
          </cell>
          <cell r="BL8414">
            <v>378</v>
          </cell>
          <cell r="BM8414">
            <v>83</v>
          </cell>
          <cell r="BN8414">
            <v>0</v>
          </cell>
          <cell r="BO8414">
            <v>0</v>
          </cell>
          <cell r="BP8414">
            <v>0</v>
          </cell>
          <cell r="BQ8414">
            <v>5</v>
          </cell>
          <cell r="BR8414">
            <v>8</v>
          </cell>
        </row>
        <row r="8415">
          <cell r="BC8415" t="str">
            <v>n(除NA)</v>
          </cell>
          <cell r="BD8415" t="str">
            <v>L</v>
          </cell>
          <cell r="BE8415">
            <v>2</v>
          </cell>
          <cell r="BF8415" t="str">
            <v>旅行回数</v>
          </cell>
          <cell r="BG8415" t="str">
            <v>2回</v>
          </cell>
          <cell r="BH8415">
            <v>1439</v>
          </cell>
          <cell r="BI8415">
            <v>0.17842529448233105</v>
          </cell>
          <cell r="BJ8415">
            <v>19</v>
          </cell>
          <cell r="BK8415">
            <v>294</v>
          </cell>
          <cell r="BL8415">
            <v>106</v>
          </cell>
          <cell r="BM8415">
            <v>56</v>
          </cell>
          <cell r="BN8415">
            <v>0</v>
          </cell>
          <cell r="BO8415">
            <v>0</v>
          </cell>
          <cell r="BP8415">
            <v>0</v>
          </cell>
          <cell r="BQ8415">
            <v>6</v>
          </cell>
          <cell r="BR8415">
            <v>7</v>
          </cell>
        </row>
        <row r="8416">
          <cell r="BC8416" t="str">
            <v>n(除NA)</v>
          </cell>
          <cell r="BD8416" t="str">
            <v>L</v>
          </cell>
          <cell r="BE8416">
            <v>3</v>
          </cell>
          <cell r="BF8416" t="str">
            <v>旅行回数</v>
          </cell>
          <cell r="BG8416" t="str">
            <v>3回</v>
          </cell>
          <cell r="BH8416">
            <v>714</v>
          </cell>
          <cell r="BI8416">
            <v>8.8530688158710472E-2</v>
          </cell>
          <cell r="BJ8416">
            <v>10</v>
          </cell>
          <cell r="BK8416">
            <v>138</v>
          </cell>
          <cell r="BL8416">
            <v>69</v>
          </cell>
          <cell r="BM8416">
            <v>32</v>
          </cell>
          <cell r="BN8416">
            <v>0</v>
          </cell>
          <cell r="BO8416">
            <v>0</v>
          </cell>
          <cell r="BP8416">
            <v>0</v>
          </cell>
          <cell r="BQ8416">
            <v>0</v>
          </cell>
          <cell r="BR8416">
            <v>0</v>
          </cell>
        </row>
        <row r="8417">
          <cell r="BC8417" t="str">
            <v>n(除NA)</v>
          </cell>
          <cell r="BD8417" t="str">
            <v>L</v>
          </cell>
          <cell r="BE8417">
            <v>4</v>
          </cell>
          <cell r="BF8417" t="str">
            <v>旅行回数</v>
          </cell>
          <cell r="BG8417" t="str">
            <v>4回</v>
          </cell>
          <cell r="BH8417">
            <v>361</v>
          </cell>
          <cell r="BI8417">
            <v>4.4761314321140729E-2</v>
          </cell>
          <cell r="BJ8417">
            <v>10</v>
          </cell>
          <cell r="BK8417">
            <v>47</v>
          </cell>
          <cell r="BL8417">
            <v>39</v>
          </cell>
          <cell r="BM8417">
            <v>26</v>
          </cell>
          <cell r="BN8417">
            <v>0</v>
          </cell>
          <cell r="BO8417">
            <v>0</v>
          </cell>
          <cell r="BP8417">
            <v>0</v>
          </cell>
          <cell r="BQ8417">
            <v>2</v>
          </cell>
          <cell r="BR8417">
            <v>2</v>
          </cell>
        </row>
        <row r="8418">
          <cell r="BC8418" t="str">
            <v>n(除NA)</v>
          </cell>
          <cell r="BD8418" t="str">
            <v>L</v>
          </cell>
          <cell r="BE8418">
            <v>5</v>
          </cell>
          <cell r="BF8418" t="str">
            <v>旅行回数</v>
          </cell>
          <cell r="BG8418" t="str">
            <v>5～9回</v>
          </cell>
          <cell r="BH8418">
            <v>835</v>
          </cell>
          <cell r="BI8418">
            <v>0.10353378797272164</v>
          </cell>
          <cell r="BJ8418">
            <v>12</v>
          </cell>
          <cell r="BK8418">
            <v>115</v>
          </cell>
          <cell r="BL8418">
            <v>82</v>
          </cell>
          <cell r="BM8418">
            <v>53</v>
          </cell>
          <cell r="BN8418">
            <v>0</v>
          </cell>
          <cell r="BO8418">
            <v>0</v>
          </cell>
          <cell r="BP8418">
            <v>0</v>
          </cell>
          <cell r="BQ8418">
            <v>1</v>
          </cell>
          <cell r="BR8418">
            <v>1</v>
          </cell>
        </row>
        <row r="8419">
          <cell r="BC8419" t="str">
            <v>n(除NA)</v>
          </cell>
          <cell r="BD8419" t="str">
            <v>L</v>
          </cell>
          <cell r="BE8419">
            <v>6</v>
          </cell>
          <cell r="BF8419" t="str">
            <v>旅行回数</v>
          </cell>
          <cell r="BG8419" t="str">
            <v>10～19回</v>
          </cell>
          <cell r="BH8419">
            <v>476</v>
          </cell>
          <cell r="BI8419">
            <v>5.9020458772473652E-2</v>
          </cell>
          <cell r="BJ8419">
            <v>9</v>
          </cell>
          <cell r="BK8419">
            <v>54</v>
          </cell>
          <cell r="BL8419">
            <v>58</v>
          </cell>
          <cell r="BM8419">
            <v>33</v>
          </cell>
          <cell r="BN8419">
            <v>0</v>
          </cell>
          <cell r="BO8419">
            <v>0</v>
          </cell>
          <cell r="BP8419">
            <v>0</v>
          </cell>
          <cell r="BQ8419">
            <v>2</v>
          </cell>
          <cell r="BR8419">
            <v>2</v>
          </cell>
        </row>
        <row r="8420">
          <cell r="BC8420" t="str">
            <v>n(除NA)</v>
          </cell>
          <cell r="BD8420" t="str">
            <v>L</v>
          </cell>
          <cell r="BE8420">
            <v>7</v>
          </cell>
          <cell r="BF8420" t="str">
            <v>旅行回数</v>
          </cell>
          <cell r="BG8420" t="str">
            <v>20回以上</v>
          </cell>
          <cell r="BH8420">
            <v>546</v>
          </cell>
          <cell r="BI8420">
            <v>6.7699938003719776E-2</v>
          </cell>
          <cell r="BJ8420">
            <v>7</v>
          </cell>
          <cell r="BK8420">
            <v>61</v>
          </cell>
          <cell r="BL8420">
            <v>83</v>
          </cell>
          <cell r="BM8420">
            <v>52</v>
          </cell>
          <cell r="BN8420">
            <v>0</v>
          </cell>
          <cell r="BO8420">
            <v>0</v>
          </cell>
          <cell r="BP8420">
            <v>0</v>
          </cell>
          <cell r="BQ8420">
            <v>4</v>
          </cell>
          <cell r="BR8420">
            <v>4</v>
          </cell>
        </row>
        <row r="8421">
          <cell r="BC8421" t="str">
            <v>n(除NA)</v>
          </cell>
          <cell r="BD8421" t="str">
            <v>M</v>
          </cell>
          <cell r="BE8421">
            <v>1</v>
          </cell>
          <cell r="BF8421" t="str">
            <v>同行者</v>
          </cell>
          <cell r="BG8421" t="str">
            <v>１人で</v>
          </cell>
          <cell r="BH8421">
            <v>1140</v>
          </cell>
          <cell r="BI8421">
            <v>0.14135151890886546</v>
          </cell>
          <cell r="BJ8421">
            <v>92</v>
          </cell>
          <cell r="BK8421">
            <v>118</v>
          </cell>
          <cell r="BL8421">
            <v>159</v>
          </cell>
          <cell r="BM8421">
            <v>129</v>
          </cell>
          <cell r="BN8421">
            <v>0</v>
          </cell>
          <cell r="BO8421">
            <v>0</v>
          </cell>
          <cell r="BP8421">
            <v>0</v>
          </cell>
          <cell r="BQ8421">
            <v>11</v>
          </cell>
          <cell r="BR8421">
            <v>11</v>
          </cell>
        </row>
        <row r="8422">
          <cell r="BC8422" t="str">
            <v>n(除NA)</v>
          </cell>
          <cell r="BD8422" t="str">
            <v>N</v>
          </cell>
          <cell r="BE8422">
            <v>1</v>
          </cell>
          <cell r="BF8422" t="str">
            <v>同行者</v>
          </cell>
          <cell r="BG8422" t="str">
            <v>夫婦</v>
          </cell>
          <cell r="BH8422">
            <v>1166</v>
          </cell>
          <cell r="BI8422">
            <v>0.14457532548047117</v>
          </cell>
          <cell r="BJ8422">
            <v>32</v>
          </cell>
          <cell r="BK8422">
            <v>122</v>
          </cell>
          <cell r="BL8422">
            <v>72</v>
          </cell>
          <cell r="BM8422">
            <v>53</v>
          </cell>
          <cell r="BN8422">
            <v>0</v>
          </cell>
          <cell r="BO8422">
            <v>0</v>
          </cell>
          <cell r="BP8422">
            <v>0</v>
          </cell>
          <cell r="BQ8422">
            <v>5</v>
          </cell>
          <cell r="BR8422">
            <v>6</v>
          </cell>
        </row>
        <row r="8423">
          <cell r="BC8423" t="str">
            <v>n(除NA)</v>
          </cell>
          <cell r="BD8423" t="str">
            <v>O</v>
          </cell>
          <cell r="BE8423">
            <v>1</v>
          </cell>
          <cell r="BF8423" t="str">
            <v>同行者</v>
          </cell>
          <cell r="BG8423" t="str">
            <v>子供連れ家族</v>
          </cell>
          <cell r="BH8423">
            <v>592</v>
          </cell>
          <cell r="BI8423">
            <v>7.3403595784252942E-2</v>
          </cell>
          <cell r="BJ8423">
            <v>37</v>
          </cell>
          <cell r="BK8423">
            <v>101</v>
          </cell>
          <cell r="BL8423">
            <v>75</v>
          </cell>
          <cell r="BM8423">
            <v>45</v>
          </cell>
          <cell r="BN8423">
            <v>2</v>
          </cell>
          <cell r="BO8423">
            <v>0</v>
          </cell>
          <cell r="BP8423">
            <v>0</v>
          </cell>
          <cell r="BQ8423">
            <v>2</v>
          </cell>
          <cell r="BR8423">
            <v>2</v>
          </cell>
        </row>
        <row r="8424">
          <cell r="BC8424" t="str">
            <v>n(除NA)</v>
          </cell>
          <cell r="BD8424" t="str">
            <v>P</v>
          </cell>
          <cell r="BE8424">
            <v>1</v>
          </cell>
          <cell r="BF8424" t="str">
            <v>同行者</v>
          </cell>
          <cell r="BG8424" t="str">
            <v>その他家族</v>
          </cell>
          <cell r="BH8424">
            <v>714</v>
          </cell>
          <cell r="BI8424">
            <v>8.8530688158710472E-2</v>
          </cell>
          <cell r="BJ8424">
            <v>57</v>
          </cell>
          <cell r="BK8424">
            <v>148</v>
          </cell>
          <cell r="BL8424">
            <v>113</v>
          </cell>
          <cell r="BM8424">
            <v>67</v>
          </cell>
          <cell r="BN8424">
            <v>6</v>
          </cell>
          <cell r="BO8424">
            <v>0</v>
          </cell>
          <cell r="BP8424">
            <v>0</v>
          </cell>
          <cell r="BQ8424">
            <v>3</v>
          </cell>
          <cell r="BR8424">
            <v>6</v>
          </cell>
        </row>
        <row r="8425">
          <cell r="BC8425" t="str">
            <v>n(除NA)</v>
          </cell>
          <cell r="BD8425" t="str">
            <v>Q</v>
          </cell>
          <cell r="BE8425">
            <v>1</v>
          </cell>
          <cell r="BF8425" t="str">
            <v>同行者</v>
          </cell>
          <cell r="BG8425" t="str">
            <v>友人・知人</v>
          </cell>
          <cell r="BH8425">
            <v>1407</v>
          </cell>
          <cell r="BI8425">
            <v>0.17445753254804711</v>
          </cell>
          <cell r="BJ8425">
            <v>74</v>
          </cell>
          <cell r="BK8425">
            <v>166</v>
          </cell>
          <cell r="BL8425">
            <v>87</v>
          </cell>
          <cell r="BM8425">
            <v>64</v>
          </cell>
          <cell r="BN8425">
            <v>81</v>
          </cell>
          <cell r="BO8425">
            <v>0</v>
          </cell>
          <cell r="BP8425">
            <v>0</v>
          </cell>
          <cell r="BQ8425">
            <v>6</v>
          </cell>
          <cell r="BR8425">
            <v>8</v>
          </cell>
        </row>
        <row r="8426">
          <cell r="BC8426" t="str">
            <v>n(除NA)</v>
          </cell>
          <cell r="BD8426" t="str">
            <v>R</v>
          </cell>
          <cell r="BE8426">
            <v>1</v>
          </cell>
          <cell r="BF8426" t="str">
            <v>同行者</v>
          </cell>
          <cell r="BG8426" t="str">
            <v>仕事仲間</v>
          </cell>
          <cell r="BH8426">
            <v>1417</v>
          </cell>
          <cell r="BI8426">
            <v>0.17569745815251084</v>
          </cell>
          <cell r="BJ8426">
            <v>52</v>
          </cell>
          <cell r="BK8426">
            <v>425</v>
          </cell>
          <cell r="BL8426">
            <v>126</v>
          </cell>
          <cell r="BM8426">
            <v>33</v>
          </cell>
          <cell r="BN8426">
            <v>218</v>
          </cell>
          <cell r="BO8426">
            <v>0</v>
          </cell>
          <cell r="BP8426">
            <v>0</v>
          </cell>
          <cell r="BQ8426">
            <v>5</v>
          </cell>
          <cell r="BR8426">
            <v>6</v>
          </cell>
        </row>
        <row r="8427">
          <cell r="BC8427" t="str">
            <v>n(除NA)</v>
          </cell>
          <cell r="BD8427" t="str">
            <v>S</v>
          </cell>
          <cell r="BE8427">
            <v>1</v>
          </cell>
          <cell r="BF8427" t="str">
            <v>同行者</v>
          </cell>
          <cell r="BG8427" t="str">
            <v>婦人会などの地域団体</v>
          </cell>
          <cell r="BH8427">
            <v>139</v>
          </cell>
          <cell r="BI8427">
            <v>1.7234965902045877E-2</v>
          </cell>
          <cell r="BJ8427">
            <v>15</v>
          </cell>
          <cell r="BK8427">
            <v>48</v>
          </cell>
          <cell r="BL8427">
            <v>10</v>
          </cell>
          <cell r="BM8427">
            <v>0</v>
          </cell>
          <cell r="BN8427">
            <v>0</v>
          </cell>
          <cell r="BO8427">
            <v>0</v>
          </cell>
          <cell r="BP8427">
            <v>0</v>
          </cell>
          <cell r="BQ8427">
            <v>0</v>
          </cell>
          <cell r="BR8427">
            <v>0</v>
          </cell>
        </row>
        <row r="8428">
          <cell r="BC8428" t="str">
            <v>n(除NA)</v>
          </cell>
          <cell r="BD8428" t="str">
            <v>T</v>
          </cell>
          <cell r="BE8428">
            <v>1</v>
          </cell>
          <cell r="BF8428" t="str">
            <v>同行者</v>
          </cell>
          <cell r="BG8428" t="str">
            <v>修学旅行</v>
          </cell>
          <cell r="BH8428">
            <v>1080</v>
          </cell>
          <cell r="BI8428">
            <v>0.13391196528208307</v>
          </cell>
          <cell r="BJ8428">
            <v>18</v>
          </cell>
          <cell r="BK8428">
            <v>654</v>
          </cell>
          <cell r="BL8428">
            <v>232</v>
          </cell>
          <cell r="BM8428">
            <v>2</v>
          </cell>
          <cell r="BN8428">
            <v>0</v>
          </cell>
          <cell r="BO8428">
            <v>0</v>
          </cell>
          <cell r="BP8428">
            <v>0</v>
          </cell>
          <cell r="BQ8428">
            <v>3</v>
          </cell>
          <cell r="BR8428">
            <v>4</v>
          </cell>
        </row>
        <row r="8429">
          <cell r="BC8429" t="str">
            <v>n(除NA)</v>
          </cell>
          <cell r="BD8429" t="str">
            <v>U</v>
          </cell>
          <cell r="BE8429">
            <v>1</v>
          </cell>
          <cell r="BF8429" t="str">
            <v>同行者</v>
          </cell>
          <cell r="BG8429" t="str">
            <v>その他</v>
          </cell>
          <cell r="BH8429">
            <v>303</v>
          </cell>
          <cell r="BI8429">
            <v>3.7569745815251084E-2</v>
          </cell>
          <cell r="BJ8429">
            <v>13</v>
          </cell>
          <cell r="BK8429">
            <v>102</v>
          </cell>
          <cell r="BL8429">
            <v>31</v>
          </cell>
          <cell r="BM8429">
            <v>5</v>
          </cell>
          <cell r="BN8429">
            <v>0</v>
          </cell>
          <cell r="BO8429">
            <v>0</v>
          </cell>
          <cell r="BP8429">
            <v>0</v>
          </cell>
          <cell r="BQ8429">
            <v>3</v>
          </cell>
          <cell r="BR8429">
            <v>3</v>
          </cell>
        </row>
        <row r="8430">
          <cell r="BC8430" t="str">
            <v>n(除NA)</v>
          </cell>
          <cell r="BD8430" t="str">
            <v>W</v>
          </cell>
          <cell r="BE8430">
            <v>1</v>
          </cell>
          <cell r="BF8430" t="str">
            <v>旅行目的</v>
          </cell>
          <cell r="BG8430" t="str">
            <v>観光</v>
          </cell>
          <cell r="BH8430">
            <v>5564</v>
          </cell>
          <cell r="BI8430">
            <v>0.68989460632362054</v>
          </cell>
          <cell r="BJ8430">
            <v>172</v>
          </cell>
          <cell r="BK8430">
            <v>1371</v>
          </cell>
          <cell r="BL8430">
            <v>505</v>
          </cell>
          <cell r="BM8430">
            <v>176</v>
          </cell>
          <cell r="BN8430">
            <v>0</v>
          </cell>
          <cell r="BO8430">
            <v>0</v>
          </cell>
          <cell r="BP8430">
            <v>0</v>
          </cell>
          <cell r="BQ8430">
            <v>12</v>
          </cell>
          <cell r="BR8430">
            <v>15</v>
          </cell>
        </row>
        <row r="8431">
          <cell r="BC8431" t="str">
            <v>n(除NA)</v>
          </cell>
          <cell r="BD8431" t="str">
            <v>W</v>
          </cell>
          <cell r="BE8431">
            <v>2</v>
          </cell>
          <cell r="BF8431" t="str">
            <v>旅行目的</v>
          </cell>
          <cell r="BG8431" t="str">
            <v>業務･出張</v>
          </cell>
          <cell r="BH8431">
            <v>1095</v>
          </cell>
          <cell r="BI8431">
            <v>0.13577185368877867</v>
          </cell>
          <cell r="BJ8431">
            <v>83</v>
          </cell>
          <cell r="BK8431">
            <v>216</v>
          </cell>
          <cell r="BL8431">
            <v>192</v>
          </cell>
          <cell r="BM8431">
            <v>68</v>
          </cell>
          <cell r="BN8431">
            <v>0</v>
          </cell>
          <cell r="BO8431">
            <v>0</v>
          </cell>
          <cell r="BP8431">
            <v>0</v>
          </cell>
          <cell r="BQ8431">
            <v>10</v>
          </cell>
          <cell r="BR8431">
            <v>11</v>
          </cell>
        </row>
        <row r="8432">
          <cell r="BC8432" t="str">
            <v>n(除NA)</v>
          </cell>
          <cell r="BD8432" t="str">
            <v>W</v>
          </cell>
          <cell r="BE8432">
            <v>3</v>
          </cell>
          <cell r="BF8432" t="str">
            <v>旅行目的</v>
          </cell>
          <cell r="BG8432" t="str">
            <v>帰省･訪問･家事</v>
          </cell>
          <cell r="BH8432">
            <v>430</v>
          </cell>
          <cell r="BI8432">
            <v>5.3316800991940486E-2</v>
          </cell>
          <cell r="BJ8432">
            <v>49</v>
          </cell>
          <cell r="BK8432">
            <v>55</v>
          </cell>
          <cell r="BL8432">
            <v>75</v>
          </cell>
          <cell r="BM8432">
            <v>88</v>
          </cell>
          <cell r="BN8432">
            <v>0</v>
          </cell>
          <cell r="BO8432">
            <v>0</v>
          </cell>
          <cell r="BP8432">
            <v>0</v>
          </cell>
          <cell r="BQ8432">
            <v>2</v>
          </cell>
          <cell r="BR8432">
            <v>2</v>
          </cell>
        </row>
        <row r="8433">
          <cell r="BC8433" t="str">
            <v>n(除NA)</v>
          </cell>
          <cell r="BD8433" t="str">
            <v>W</v>
          </cell>
          <cell r="BE8433">
            <v>4</v>
          </cell>
          <cell r="BF8433" t="str">
            <v>旅行目的</v>
          </cell>
          <cell r="BG8433" t="str">
            <v>複合旅行</v>
          </cell>
          <cell r="BH8433">
            <v>787</v>
          </cell>
          <cell r="BI8433">
            <v>9.7582145071295728E-2</v>
          </cell>
          <cell r="BJ8433">
            <v>80</v>
          </cell>
          <cell r="BK8433">
            <v>210</v>
          </cell>
          <cell r="BL8433">
            <v>106</v>
          </cell>
          <cell r="BM8433">
            <v>61</v>
          </cell>
          <cell r="BN8433">
            <v>0</v>
          </cell>
          <cell r="BO8433">
            <v>0</v>
          </cell>
          <cell r="BP8433">
            <v>0</v>
          </cell>
          <cell r="BQ8433">
            <v>13</v>
          </cell>
          <cell r="BR8433">
            <v>17</v>
          </cell>
        </row>
        <row r="8434">
          <cell r="BC8434" t="str">
            <v>n(除NA)</v>
          </cell>
          <cell r="BD8434" t="str">
            <v>X</v>
          </cell>
          <cell r="BE8434">
            <v>1</v>
          </cell>
          <cell r="BF8434" t="str">
            <v>旅行先</v>
          </cell>
          <cell r="BG8434" t="str">
            <v>沖縄本島</v>
          </cell>
          <cell r="BH8434">
            <v>6424</v>
          </cell>
          <cell r="BI8434">
            <v>0.7965282083075016</v>
          </cell>
          <cell r="BJ8434">
            <v>46</v>
          </cell>
          <cell r="BK8434">
            <v>1565</v>
          </cell>
          <cell r="BL8434">
            <v>726</v>
          </cell>
          <cell r="BM8434">
            <v>303</v>
          </cell>
          <cell r="BN8434">
            <v>0</v>
          </cell>
          <cell r="BO8434">
            <v>0</v>
          </cell>
          <cell r="BP8434">
            <v>0</v>
          </cell>
          <cell r="BQ8434">
            <v>3</v>
          </cell>
          <cell r="BR8434">
            <v>4</v>
          </cell>
        </row>
        <row r="8435">
          <cell r="BC8435" t="str">
            <v>n(除NA)</v>
          </cell>
          <cell r="BD8435" t="str">
            <v>Y</v>
          </cell>
          <cell r="BE8435">
            <v>1</v>
          </cell>
          <cell r="BF8435" t="str">
            <v>旅行先</v>
          </cell>
          <cell r="BG8435" t="str">
            <v>本島周辺離島</v>
          </cell>
          <cell r="BH8435">
            <v>527</v>
          </cell>
          <cell r="BI8435">
            <v>6.5344079355238685E-2</v>
          </cell>
          <cell r="BJ8435">
            <v>4</v>
          </cell>
          <cell r="BK8435">
            <v>120</v>
          </cell>
          <cell r="BL8435">
            <v>64</v>
          </cell>
          <cell r="BM8435">
            <v>23</v>
          </cell>
          <cell r="BN8435">
            <v>0</v>
          </cell>
          <cell r="BO8435">
            <v>0</v>
          </cell>
          <cell r="BP8435">
            <v>0</v>
          </cell>
          <cell r="BQ8435">
            <v>1</v>
          </cell>
          <cell r="BR8435">
            <v>1</v>
          </cell>
        </row>
        <row r="8436">
          <cell r="BC8436" t="str">
            <v>n(除NA)</v>
          </cell>
          <cell r="BD8436" t="str">
            <v>Z</v>
          </cell>
          <cell r="BE8436">
            <v>1</v>
          </cell>
          <cell r="BF8436" t="str">
            <v>旅行先</v>
          </cell>
          <cell r="BG8436" t="str">
            <v>宮古島及び周辺離島</v>
          </cell>
          <cell r="BH8436">
            <v>280</v>
          </cell>
          <cell r="BI8436">
            <v>3.47179169249845E-2</v>
          </cell>
          <cell r="BJ8436">
            <v>5</v>
          </cell>
          <cell r="BK8436">
            <v>38</v>
          </cell>
          <cell r="BL8436">
            <v>20</v>
          </cell>
          <cell r="BM8436">
            <v>8</v>
          </cell>
          <cell r="BN8436">
            <v>0</v>
          </cell>
          <cell r="BO8436">
            <v>0</v>
          </cell>
          <cell r="BP8436">
            <v>0</v>
          </cell>
          <cell r="BQ8436">
            <v>0</v>
          </cell>
          <cell r="BR8436">
            <v>0</v>
          </cell>
        </row>
        <row r="8437">
          <cell r="BC8437" t="str">
            <v>n(除NA)</v>
          </cell>
          <cell r="BD8437" t="str">
            <v>AA</v>
          </cell>
          <cell r="BE8437">
            <v>1</v>
          </cell>
          <cell r="BF8437" t="str">
            <v>旅行先</v>
          </cell>
          <cell r="BG8437" t="str">
            <v>石垣島及び周辺離島</v>
          </cell>
          <cell r="BH8437">
            <v>1046</v>
          </cell>
          <cell r="BI8437">
            <v>0.12969621822690638</v>
          </cell>
          <cell r="BJ8437">
            <v>11</v>
          </cell>
          <cell r="BK8437">
            <v>142</v>
          </cell>
          <cell r="BL8437">
            <v>58</v>
          </cell>
          <cell r="BM8437">
            <v>32</v>
          </cell>
          <cell r="BN8437">
            <v>0</v>
          </cell>
          <cell r="BO8437">
            <v>0</v>
          </cell>
          <cell r="BP8437">
            <v>0</v>
          </cell>
          <cell r="BQ8437">
            <v>5</v>
          </cell>
          <cell r="BR8437">
            <v>8</v>
          </cell>
        </row>
        <row r="8438">
          <cell r="BC8438" t="str">
            <v>n(除NA)</v>
          </cell>
          <cell r="BD8438" t="str">
            <v>AB</v>
          </cell>
          <cell r="BE8438">
            <v>1</v>
          </cell>
          <cell r="BF8438" t="str">
            <v>泊数</v>
          </cell>
          <cell r="BG8438" t="str">
            <v>１泊</v>
          </cell>
          <cell r="BH8438">
            <v>795</v>
          </cell>
          <cell r="BI8438">
            <v>9.8574085554866714E-2</v>
          </cell>
          <cell r="BJ8438">
            <v>0</v>
          </cell>
          <cell r="BK8438">
            <v>155</v>
          </cell>
          <cell r="BL8438">
            <v>107</v>
          </cell>
          <cell r="BM8438">
            <v>33</v>
          </cell>
          <cell r="BN8438">
            <v>0</v>
          </cell>
          <cell r="BO8438">
            <v>0</v>
          </cell>
          <cell r="BP8438">
            <v>0</v>
          </cell>
          <cell r="BQ8438">
            <v>0</v>
          </cell>
          <cell r="BR8438">
            <v>0</v>
          </cell>
        </row>
        <row r="8439">
          <cell r="BC8439" t="str">
            <v>n(除NA)</v>
          </cell>
          <cell r="BD8439" t="str">
            <v>AB</v>
          </cell>
          <cell r="BE8439">
            <v>2</v>
          </cell>
          <cell r="BF8439" t="str">
            <v>泊数</v>
          </cell>
          <cell r="BG8439" t="str">
            <v>２泊</v>
          </cell>
          <cell r="BH8439">
            <v>3833</v>
          </cell>
          <cell r="BI8439">
            <v>0.47526348419094855</v>
          </cell>
          <cell r="BJ8439">
            <v>0</v>
          </cell>
          <cell r="BK8439">
            <v>778</v>
          </cell>
          <cell r="BL8439">
            <v>303</v>
          </cell>
          <cell r="BM8439">
            <v>165</v>
          </cell>
          <cell r="BN8439">
            <v>0</v>
          </cell>
          <cell r="BO8439">
            <v>0</v>
          </cell>
          <cell r="BP8439">
            <v>0</v>
          </cell>
          <cell r="BQ8439">
            <v>3</v>
          </cell>
          <cell r="BR8439">
            <v>5</v>
          </cell>
        </row>
        <row r="8440">
          <cell r="BC8440" t="str">
            <v>n(除NA)</v>
          </cell>
          <cell r="BD8440" t="str">
            <v>AB</v>
          </cell>
          <cell r="BE8440">
            <v>3</v>
          </cell>
          <cell r="BF8440" t="str">
            <v>泊数</v>
          </cell>
          <cell r="BG8440" t="str">
            <v>３泊</v>
          </cell>
          <cell r="BH8440">
            <v>2266</v>
          </cell>
          <cell r="BI8440">
            <v>0.2809671419714817</v>
          </cell>
          <cell r="BJ8440">
            <v>0</v>
          </cell>
          <cell r="BK8440">
            <v>704</v>
          </cell>
          <cell r="BL8440">
            <v>304</v>
          </cell>
          <cell r="BM8440">
            <v>78</v>
          </cell>
          <cell r="BN8440">
            <v>0</v>
          </cell>
          <cell r="BO8440">
            <v>0</v>
          </cell>
          <cell r="BP8440">
            <v>0</v>
          </cell>
          <cell r="BQ8440">
            <v>2</v>
          </cell>
          <cell r="BR8440">
            <v>2</v>
          </cell>
        </row>
        <row r="8441">
          <cell r="BC8441" t="str">
            <v>n(除NA)</v>
          </cell>
          <cell r="BD8441" t="str">
            <v>AB</v>
          </cell>
          <cell r="BE8441">
            <v>4</v>
          </cell>
          <cell r="BF8441" t="str">
            <v>泊数</v>
          </cell>
          <cell r="BG8441" t="str">
            <v>４泊</v>
          </cell>
          <cell r="BH8441">
            <v>371</v>
          </cell>
          <cell r="BI8441">
            <v>4.600123992560446E-2</v>
          </cell>
          <cell r="BJ8441">
            <v>0</v>
          </cell>
          <cell r="BK8441">
            <v>54</v>
          </cell>
          <cell r="BL8441">
            <v>34</v>
          </cell>
          <cell r="BM8441">
            <v>19</v>
          </cell>
          <cell r="BN8441">
            <v>0</v>
          </cell>
          <cell r="BO8441">
            <v>0</v>
          </cell>
          <cell r="BP8441">
            <v>0</v>
          </cell>
          <cell r="BQ8441">
            <v>0</v>
          </cell>
          <cell r="BR8441">
            <v>0</v>
          </cell>
        </row>
        <row r="8442">
          <cell r="BC8442" t="str">
            <v>n(除NA)</v>
          </cell>
          <cell r="BD8442" t="str">
            <v>AB</v>
          </cell>
          <cell r="BE8442">
            <v>5</v>
          </cell>
          <cell r="BF8442" t="str">
            <v>泊数</v>
          </cell>
          <cell r="BG8442" t="str">
            <v>５泊</v>
          </cell>
          <cell r="BH8442">
            <v>89</v>
          </cell>
          <cell r="BI8442">
            <v>1.1035337879727216E-2</v>
          </cell>
          <cell r="BJ8442">
            <v>0</v>
          </cell>
          <cell r="BK8442">
            <v>10</v>
          </cell>
          <cell r="BL8442">
            <v>10</v>
          </cell>
          <cell r="BM8442">
            <v>3</v>
          </cell>
          <cell r="BN8442">
            <v>0</v>
          </cell>
          <cell r="BO8442">
            <v>0</v>
          </cell>
          <cell r="BP8442">
            <v>0</v>
          </cell>
          <cell r="BQ8442">
            <v>0</v>
          </cell>
          <cell r="BR8442">
            <v>0</v>
          </cell>
        </row>
        <row r="8443">
          <cell r="BC8443" t="str">
            <v>n(除NA)</v>
          </cell>
          <cell r="BD8443" t="str">
            <v>AB</v>
          </cell>
          <cell r="BE8443">
            <v>6</v>
          </cell>
          <cell r="BF8443" t="str">
            <v>泊数</v>
          </cell>
          <cell r="BG8443" t="str">
            <v>６泊</v>
          </cell>
          <cell r="BH8443">
            <v>32</v>
          </cell>
          <cell r="BI8443">
            <v>3.9677619342839429E-3</v>
          </cell>
          <cell r="BJ8443">
            <v>0</v>
          </cell>
          <cell r="BK8443">
            <v>3</v>
          </cell>
          <cell r="BL8443">
            <v>4</v>
          </cell>
          <cell r="BM8443">
            <v>5</v>
          </cell>
          <cell r="BN8443">
            <v>0</v>
          </cell>
          <cell r="BO8443">
            <v>0</v>
          </cell>
          <cell r="BP8443">
            <v>0</v>
          </cell>
          <cell r="BQ8443">
            <v>0</v>
          </cell>
          <cell r="BR8443">
            <v>0</v>
          </cell>
        </row>
        <row r="8444">
          <cell r="BC8444" t="str">
            <v>n(除NA)</v>
          </cell>
          <cell r="BD8444" t="str">
            <v>AB</v>
          </cell>
          <cell r="BE8444">
            <v>7</v>
          </cell>
          <cell r="BF8444" t="str">
            <v>泊数</v>
          </cell>
          <cell r="BG8444" t="str">
            <v>７泊以上</v>
          </cell>
          <cell r="BH8444">
            <v>141</v>
          </cell>
          <cell r="BI8444">
            <v>1.7482951022938623E-2</v>
          </cell>
          <cell r="BJ8444">
            <v>0</v>
          </cell>
          <cell r="BK8444">
            <v>21</v>
          </cell>
          <cell r="BL8444">
            <v>27</v>
          </cell>
          <cell r="BM8444">
            <v>21</v>
          </cell>
          <cell r="BN8444">
            <v>0</v>
          </cell>
          <cell r="BO8444">
            <v>0</v>
          </cell>
          <cell r="BP8444">
            <v>0</v>
          </cell>
          <cell r="BQ8444">
            <v>1</v>
          </cell>
          <cell r="BR8444">
            <v>1</v>
          </cell>
        </row>
        <row r="8445">
          <cell r="BC8445" t="str">
            <v>n(除NA)</v>
          </cell>
          <cell r="BD8445" t="str">
            <v>AB</v>
          </cell>
          <cell r="BE8445">
            <v>8</v>
          </cell>
          <cell r="BF8445" t="str">
            <v>泊数</v>
          </cell>
          <cell r="BG8445" t="str">
            <v>日帰り</v>
          </cell>
          <cell r="BH8445">
            <v>71</v>
          </cell>
          <cell r="BI8445">
            <v>8.8034717916924982E-3</v>
          </cell>
          <cell r="BJ8445">
            <v>0</v>
          </cell>
          <cell r="BK8445">
            <v>7</v>
          </cell>
          <cell r="BL8445">
            <v>17</v>
          </cell>
          <cell r="BM8445">
            <v>34</v>
          </cell>
          <cell r="BN8445">
            <v>0</v>
          </cell>
          <cell r="BO8445">
            <v>0</v>
          </cell>
          <cell r="BP8445">
            <v>0</v>
          </cell>
          <cell r="BQ8445">
            <v>0</v>
          </cell>
          <cell r="BR8445">
            <v>0</v>
          </cell>
        </row>
        <row r="8446">
          <cell r="BC8446" t="str">
            <v>n(除NA)</v>
          </cell>
          <cell r="BD8446" t="str">
            <v>AD</v>
          </cell>
          <cell r="BE8446">
            <v>1</v>
          </cell>
          <cell r="BF8446" t="str">
            <v>活動</v>
          </cell>
          <cell r="BG8446" t="str">
            <v>観光地巡り</v>
          </cell>
          <cell r="BH8446">
            <v>5775</v>
          </cell>
          <cell r="BI8446">
            <v>0.71605703657780528</v>
          </cell>
          <cell r="BJ8446">
            <v>83</v>
          </cell>
          <cell r="BK8446">
            <v>1464</v>
          </cell>
          <cell r="BL8446">
            <v>519</v>
          </cell>
          <cell r="BM8446">
            <v>194</v>
          </cell>
          <cell r="BN8446">
            <v>0</v>
          </cell>
          <cell r="BO8446">
            <v>0</v>
          </cell>
          <cell r="BP8446">
            <v>0</v>
          </cell>
          <cell r="BQ8446">
            <v>3</v>
          </cell>
          <cell r="BR8446">
            <v>5</v>
          </cell>
        </row>
        <row r="8447">
          <cell r="BC8447" t="str">
            <v>n(除NA)</v>
          </cell>
          <cell r="BD8447" t="str">
            <v>AE</v>
          </cell>
          <cell r="BE8447">
            <v>1</v>
          </cell>
          <cell r="BF8447" t="str">
            <v>活動</v>
          </cell>
          <cell r="BG8447" t="str">
            <v>保養・休養</v>
          </cell>
          <cell r="BH8447">
            <v>1095</v>
          </cell>
          <cell r="BI8447">
            <v>0.13577185368877867</v>
          </cell>
          <cell r="BJ8447">
            <v>16</v>
          </cell>
          <cell r="BK8447">
            <v>143</v>
          </cell>
          <cell r="BL8447">
            <v>84</v>
          </cell>
          <cell r="BM8447">
            <v>48</v>
          </cell>
          <cell r="BN8447">
            <v>0</v>
          </cell>
          <cell r="BO8447">
            <v>0</v>
          </cell>
          <cell r="BP8447">
            <v>0</v>
          </cell>
          <cell r="BQ8447">
            <v>0</v>
          </cell>
          <cell r="BR8447">
            <v>1</v>
          </cell>
        </row>
        <row r="8448">
          <cell r="BC8448" t="str">
            <v>n(除NA)</v>
          </cell>
          <cell r="BD8448" t="str">
            <v>AF</v>
          </cell>
          <cell r="BE8448">
            <v>1</v>
          </cell>
          <cell r="BF8448" t="str">
            <v>活動</v>
          </cell>
          <cell r="BG8448" t="str">
            <v>海水浴・マリンレジャー</v>
          </cell>
          <cell r="BH8448">
            <v>843</v>
          </cell>
          <cell r="BI8448">
            <v>0.10452572845629263</v>
          </cell>
          <cell r="BJ8448">
            <v>3</v>
          </cell>
          <cell r="BK8448">
            <v>344</v>
          </cell>
          <cell r="BL8448">
            <v>121</v>
          </cell>
          <cell r="BM8448">
            <v>10</v>
          </cell>
          <cell r="BN8448">
            <v>0</v>
          </cell>
          <cell r="BO8448">
            <v>0</v>
          </cell>
          <cell r="BP8448">
            <v>0</v>
          </cell>
          <cell r="BQ8448">
            <v>0</v>
          </cell>
          <cell r="BR8448">
            <v>0</v>
          </cell>
        </row>
        <row r="8449">
          <cell r="BC8449" t="str">
            <v>n(除NA)</v>
          </cell>
          <cell r="BD8449" t="str">
            <v>AG</v>
          </cell>
          <cell r="BE8449">
            <v>1</v>
          </cell>
          <cell r="BF8449" t="str">
            <v>活動</v>
          </cell>
          <cell r="BG8449" t="str">
            <v>ダイビング</v>
          </cell>
          <cell r="BH8449">
            <v>504</v>
          </cell>
          <cell r="BI8449">
            <v>6.2492250464972102E-2</v>
          </cell>
          <cell r="BJ8449">
            <v>4</v>
          </cell>
          <cell r="BK8449">
            <v>53</v>
          </cell>
          <cell r="BL8449">
            <v>31</v>
          </cell>
          <cell r="BM8449">
            <v>19</v>
          </cell>
          <cell r="BN8449">
            <v>0</v>
          </cell>
          <cell r="BO8449">
            <v>0</v>
          </cell>
          <cell r="BP8449">
            <v>0</v>
          </cell>
          <cell r="BQ8449">
            <v>1</v>
          </cell>
          <cell r="BR8449">
            <v>1</v>
          </cell>
        </row>
        <row r="8450">
          <cell r="BC8450" t="str">
            <v>n(除NA)</v>
          </cell>
          <cell r="BD8450" t="str">
            <v>AH</v>
          </cell>
          <cell r="BE8450">
            <v>1</v>
          </cell>
          <cell r="BF8450" t="str">
            <v>活動</v>
          </cell>
          <cell r="BG8450" t="str">
            <v>ゴルフ</v>
          </cell>
          <cell r="BH8450">
            <v>370</v>
          </cell>
          <cell r="BI8450">
            <v>4.5877247365158087E-2</v>
          </cell>
          <cell r="BJ8450">
            <v>2</v>
          </cell>
          <cell r="BK8450">
            <v>64</v>
          </cell>
          <cell r="BL8450">
            <v>29</v>
          </cell>
          <cell r="BM8450">
            <v>15</v>
          </cell>
          <cell r="BN8450">
            <v>0</v>
          </cell>
          <cell r="BO8450">
            <v>0</v>
          </cell>
          <cell r="BP8450">
            <v>0</v>
          </cell>
          <cell r="BQ8450">
            <v>0</v>
          </cell>
          <cell r="BR8450">
            <v>0</v>
          </cell>
        </row>
        <row r="8451">
          <cell r="BC8451" t="str">
            <v>n(除NA)</v>
          </cell>
          <cell r="BD8451" t="str">
            <v>AI</v>
          </cell>
          <cell r="BE8451">
            <v>1</v>
          </cell>
          <cell r="BF8451" t="str">
            <v>活動</v>
          </cell>
          <cell r="BG8451" t="str">
            <v>釣り</v>
          </cell>
          <cell r="BH8451">
            <v>72</v>
          </cell>
          <cell r="BI8451">
            <v>8.9274643521388714E-3</v>
          </cell>
          <cell r="BJ8451">
            <v>1</v>
          </cell>
          <cell r="BK8451">
            <v>16</v>
          </cell>
          <cell r="BL8451">
            <v>6</v>
          </cell>
          <cell r="BM8451">
            <v>2</v>
          </cell>
          <cell r="BN8451">
            <v>0</v>
          </cell>
          <cell r="BO8451">
            <v>0</v>
          </cell>
          <cell r="BP8451">
            <v>0</v>
          </cell>
          <cell r="BQ8451">
            <v>1</v>
          </cell>
          <cell r="BR8451">
            <v>1</v>
          </cell>
        </row>
        <row r="8452">
          <cell r="BC8452" t="str">
            <v>n(除NA)</v>
          </cell>
          <cell r="BD8452" t="str">
            <v>AJ</v>
          </cell>
          <cell r="BE8452">
            <v>1</v>
          </cell>
          <cell r="BF8452" t="str">
            <v>活動</v>
          </cell>
          <cell r="BG8452" t="str">
            <v>キャンプ</v>
          </cell>
          <cell r="BH8452">
            <v>17</v>
          </cell>
          <cell r="BI8452">
            <v>2.1078735275883447E-3</v>
          </cell>
          <cell r="BJ8452">
            <v>1</v>
          </cell>
          <cell r="BK8452">
            <v>3</v>
          </cell>
          <cell r="BL8452">
            <v>0</v>
          </cell>
          <cell r="BM8452">
            <v>1</v>
          </cell>
          <cell r="BN8452">
            <v>0</v>
          </cell>
          <cell r="BO8452">
            <v>0</v>
          </cell>
          <cell r="BP8452">
            <v>0</v>
          </cell>
          <cell r="BQ8452">
            <v>0</v>
          </cell>
          <cell r="BR8452">
            <v>0</v>
          </cell>
        </row>
        <row r="8453">
          <cell r="BC8453" t="str">
            <v>n(除NA)</v>
          </cell>
          <cell r="BD8453" t="str">
            <v>AK</v>
          </cell>
          <cell r="BE8453">
            <v>1</v>
          </cell>
          <cell r="BF8453" t="str">
            <v>活動</v>
          </cell>
          <cell r="BG8453" t="str">
            <v>スポーツ大会等</v>
          </cell>
          <cell r="BH8453">
            <v>111</v>
          </cell>
          <cell r="BI8453">
            <v>1.3763174209547428E-2</v>
          </cell>
          <cell r="BJ8453">
            <v>14</v>
          </cell>
          <cell r="BK8453">
            <v>8</v>
          </cell>
          <cell r="BL8453">
            <v>5</v>
          </cell>
          <cell r="BM8453">
            <v>6</v>
          </cell>
          <cell r="BN8453">
            <v>0</v>
          </cell>
          <cell r="BO8453">
            <v>0</v>
          </cell>
          <cell r="BP8453">
            <v>0</v>
          </cell>
          <cell r="BQ8453">
            <v>0</v>
          </cell>
          <cell r="BR8453">
            <v>0</v>
          </cell>
        </row>
        <row r="8454">
          <cell r="BC8454" t="str">
            <v>n(除NA)</v>
          </cell>
          <cell r="BD8454" t="str">
            <v>AL</v>
          </cell>
          <cell r="BE8454">
            <v>1</v>
          </cell>
          <cell r="BF8454" t="str">
            <v>活動</v>
          </cell>
          <cell r="BG8454" t="str">
            <v>イベント・伝統行事</v>
          </cell>
          <cell r="BH8454">
            <v>247</v>
          </cell>
          <cell r="BI8454">
            <v>3.0626162430254185E-2</v>
          </cell>
          <cell r="BJ8454">
            <v>5</v>
          </cell>
          <cell r="BK8454">
            <v>62</v>
          </cell>
          <cell r="BL8454">
            <v>31</v>
          </cell>
          <cell r="BM8454">
            <v>11</v>
          </cell>
          <cell r="BN8454">
            <v>0</v>
          </cell>
          <cell r="BO8454">
            <v>0</v>
          </cell>
          <cell r="BP8454">
            <v>0</v>
          </cell>
          <cell r="BQ8454">
            <v>1</v>
          </cell>
          <cell r="BR8454">
            <v>1</v>
          </cell>
        </row>
        <row r="8455">
          <cell r="BC8455" t="str">
            <v>n(除NA)</v>
          </cell>
          <cell r="BD8455" t="str">
            <v>AM</v>
          </cell>
          <cell r="BE8455">
            <v>1</v>
          </cell>
          <cell r="BF8455" t="str">
            <v>活動</v>
          </cell>
          <cell r="BG8455" t="str">
            <v>戦跡地参拝</v>
          </cell>
          <cell r="BH8455">
            <v>1567</v>
          </cell>
          <cell r="BI8455">
            <v>0.19429634221946684</v>
          </cell>
          <cell r="BJ8455">
            <v>9</v>
          </cell>
          <cell r="BK8455">
            <v>577</v>
          </cell>
          <cell r="BL8455">
            <v>194</v>
          </cell>
          <cell r="BM8455">
            <v>28</v>
          </cell>
          <cell r="BN8455">
            <v>0</v>
          </cell>
          <cell r="BO8455">
            <v>0</v>
          </cell>
          <cell r="BP8455">
            <v>0</v>
          </cell>
          <cell r="BQ8455">
            <v>0</v>
          </cell>
          <cell r="BR8455">
            <v>1</v>
          </cell>
        </row>
        <row r="8456">
          <cell r="BC8456" t="str">
            <v>n(除NA)</v>
          </cell>
          <cell r="BD8456" t="str">
            <v>AN</v>
          </cell>
          <cell r="BE8456">
            <v>1</v>
          </cell>
          <cell r="BF8456" t="str">
            <v>活動</v>
          </cell>
          <cell r="BG8456" t="str">
            <v>ショッピング</v>
          </cell>
          <cell r="BH8456">
            <v>3177</v>
          </cell>
          <cell r="BI8456">
            <v>0.39392436453812774</v>
          </cell>
          <cell r="BJ8456">
            <v>25</v>
          </cell>
          <cell r="BK8456">
            <v>812</v>
          </cell>
          <cell r="BL8456">
            <v>318</v>
          </cell>
          <cell r="BM8456">
            <v>104</v>
          </cell>
          <cell r="BN8456">
            <v>0</v>
          </cell>
          <cell r="BO8456">
            <v>0</v>
          </cell>
          <cell r="BP8456">
            <v>0</v>
          </cell>
          <cell r="BQ8456">
            <v>3</v>
          </cell>
          <cell r="BR8456">
            <v>4</v>
          </cell>
        </row>
        <row r="8457">
          <cell r="BC8457" t="str">
            <v>n(除NA)</v>
          </cell>
          <cell r="BD8457" t="str">
            <v>AO</v>
          </cell>
          <cell r="BE8457">
            <v>1</v>
          </cell>
          <cell r="BF8457" t="str">
            <v>活動</v>
          </cell>
          <cell r="BG8457" t="str">
            <v>エコツアー</v>
          </cell>
          <cell r="BH8457">
            <v>69</v>
          </cell>
          <cell r="BI8457">
            <v>8.5554866707997518E-3</v>
          </cell>
          <cell r="BJ8457">
            <v>1</v>
          </cell>
          <cell r="BK8457">
            <v>4</v>
          </cell>
          <cell r="BL8457">
            <v>3</v>
          </cell>
          <cell r="BM8457">
            <v>2</v>
          </cell>
          <cell r="BN8457">
            <v>0</v>
          </cell>
          <cell r="BO8457">
            <v>0</v>
          </cell>
          <cell r="BP8457">
            <v>0</v>
          </cell>
          <cell r="BQ8457">
            <v>0</v>
          </cell>
          <cell r="BR8457">
            <v>1</v>
          </cell>
        </row>
        <row r="8458">
          <cell r="BC8458" t="str">
            <v>n(除NA)</v>
          </cell>
          <cell r="BD8458" t="str">
            <v>AP</v>
          </cell>
          <cell r="BE8458">
            <v>1</v>
          </cell>
          <cell r="BF8458" t="str">
            <v>活動</v>
          </cell>
          <cell r="BG8458" t="str">
            <v>新婚旅行</v>
          </cell>
          <cell r="BH8458">
            <v>88</v>
          </cell>
          <cell r="BI8458">
            <v>1.0911345319280842E-2</v>
          </cell>
          <cell r="BJ8458">
            <v>1</v>
          </cell>
          <cell r="BK8458">
            <v>8</v>
          </cell>
          <cell r="BL8458">
            <v>8</v>
          </cell>
          <cell r="BM8458">
            <v>6</v>
          </cell>
          <cell r="BN8458">
            <v>0</v>
          </cell>
          <cell r="BO8458">
            <v>0</v>
          </cell>
          <cell r="BP8458">
            <v>0</v>
          </cell>
          <cell r="BQ8458">
            <v>0</v>
          </cell>
          <cell r="BR8458">
            <v>0</v>
          </cell>
        </row>
        <row r="8459">
          <cell r="BC8459" t="str">
            <v>n(除NA)</v>
          </cell>
          <cell r="BD8459" t="str">
            <v>AQ</v>
          </cell>
          <cell r="BE8459">
            <v>1</v>
          </cell>
          <cell r="BF8459" t="str">
            <v>活動</v>
          </cell>
          <cell r="BG8459" t="str">
            <v>ウェディング</v>
          </cell>
          <cell r="BH8459">
            <v>168</v>
          </cell>
          <cell r="BI8459">
            <v>2.0830750154990699E-2</v>
          </cell>
          <cell r="BJ8459">
            <v>4</v>
          </cell>
          <cell r="BK8459">
            <v>32</v>
          </cell>
          <cell r="BL8459">
            <v>26</v>
          </cell>
          <cell r="BM8459">
            <v>16</v>
          </cell>
          <cell r="BN8459">
            <v>0</v>
          </cell>
          <cell r="BO8459">
            <v>0</v>
          </cell>
          <cell r="BP8459">
            <v>0</v>
          </cell>
          <cell r="BQ8459">
            <v>0</v>
          </cell>
          <cell r="BR8459">
            <v>0</v>
          </cell>
        </row>
        <row r="8460">
          <cell r="BC8460" t="str">
            <v>n(除NA)</v>
          </cell>
          <cell r="BD8460" t="str">
            <v>AR</v>
          </cell>
          <cell r="BE8460">
            <v>1</v>
          </cell>
          <cell r="BF8460" t="str">
            <v>活動</v>
          </cell>
          <cell r="BG8460" t="str">
            <v>会議・研修</v>
          </cell>
          <cell r="BH8460">
            <v>515</v>
          </cell>
          <cell r="BI8460">
            <v>6.3856168629882207E-2</v>
          </cell>
          <cell r="BJ8460">
            <v>15</v>
          </cell>
          <cell r="BK8460">
            <v>93</v>
          </cell>
          <cell r="BL8460">
            <v>62</v>
          </cell>
          <cell r="BM8460">
            <v>17</v>
          </cell>
          <cell r="BN8460">
            <v>0</v>
          </cell>
          <cell r="BO8460">
            <v>0</v>
          </cell>
          <cell r="BP8460">
            <v>0</v>
          </cell>
          <cell r="BQ8460">
            <v>0</v>
          </cell>
          <cell r="BR8460">
            <v>0</v>
          </cell>
        </row>
        <row r="8461">
          <cell r="BC8461" t="str">
            <v>n(除NA)</v>
          </cell>
          <cell r="BD8461" t="str">
            <v>AS</v>
          </cell>
          <cell r="BE8461">
            <v>1</v>
          </cell>
          <cell r="BF8461" t="str">
            <v>活動</v>
          </cell>
          <cell r="BG8461" t="str">
            <v>仕事</v>
          </cell>
          <cell r="BH8461">
            <v>869</v>
          </cell>
          <cell r="BI8461">
            <v>0.10774953502789833</v>
          </cell>
          <cell r="BJ8461">
            <v>10</v>
          </cell>
          <cell r="BK8461">
            <v>145</v>
          </cell>
          <cell r="BL8461">
            <v>153</v>
          </cell>
          <cell r="BM8461">
            <v>59</v>
          </cell>
          <cell r="BN8461">
            <v>0</v>
          </cell>
          <cell r="BO8461">
            <v>0</v>
          </cell>
          <cell r="BP8461">
            <v>0</v>
          </cell>
          <cell r="BQ8461">
            <v>2</v>
          </cell>
          <cell r="BR8461">
            <v>2</v>
          </cell>
        </row>
        <row r="8462">
          <cell r="BC8462" t="str">
            <v>n(除NA)</v>
          </cell>
          <cell r="BD8462" t="str">
            <v>AT</v>
          </cell>
          <cell r="BE8462">
            <v>1</v>
          </cell>
          <cell r="BF8462" t="str">
            <v>活動</v>
          </cell>
          <cell r="BG8462" t="str">
            <v>帰省・親戚訪問等</v>
          </cell>
          <cell r="BH8462">
            <v>445</v>
          </cell>
          <cell r="BI8462">
            <v>5.5176689398636083E-2</v>
          </cell>
          <cell r="BJ8462">
            <v>5</v>
          </cell>
          <cell r="BK8462">
            <v>40</v>
          </cell>
          <cell r="BL8462">
            <v>57</v>
          </cell>
          <cell r="BM8462">
            <v>82</v>
          </cell>
          <cell r="BN8462">
            <v>0</v>
          </cell>
          <cell r="BO8462">
            <v>0</v>
          </cell>
          <cell r="BP8462">
            <v>0</v>
          </cell>
          <cell r="BQ8462">
            <v>1</v>
          </cell>
          <cell r="BR8462">
            <v>1</v>
          </cell>
        </row>
        <row r="8463">
          <cell r="BC8463" t="str">
            <v>n(除NA)</v>
          </cell>
          <cell r="BD8463" t="str">
            <v>AU</v>
          </cell>
          <cell r="BE8463">
            <v>1</v>
          </cell>
          <cell r="BF8463" t="str">
            <v>活動</v>
          </cell>
          <cell r="BG8463" t="str">
            <v>その他</v>
          </cell>
          <cell r="BH8463">
            <v>355</v>
          </cell>
          <cell r="BI8463">
            <v>4.4017358958462489E-2</v>
          </cell>
          <cell r="BJ8463">
            <v>8</v>
          </cell>
          <cell r="BK8463">
            <v>63</v>
          </cell>
          <cell r="BL8463">
            <v>32</v>
          </cell>
          <cell r="BM8463">
            <v>21</v>
          </cell>
          <cell r="BN8463">
            <v>0</v>
          </cell>
          <cell r="BO8463">
            <v>0</v>
          </cell>
          <cell r="BP8463">
            <v>0</v>
          </cell>
          <cell r="BQ8463">
            <v>0</v>
          </cell>
          <cell r="BR8463">
            <v>1</v>
          </cell>
        </row>
        <row r="8464">
          <cell r="BC8464" t="str">
            <v>n(除NA)</v>
          </cell>
          <cell r="BD8464" t="str">
            <v>AW</v>
          </cell>
          <cell r="BE8464">
            <v>1</v>
          </cell>
          <cell r="BF8464" t="str">
            <v>交通機関</v>
          </cell>
          <cell r="BG8464" t="str">
            <v>バス</v>
          </cell>
          <cell r="BH8464">
            <v>3402</v>
          </cell>
          <cell r="BI8464">
            <v>0.4218226906385617</v>
          </cell>
          <cell r="BJ8464">
            <v>48</v>
          </cell>
          <cell r="BK8464">
            <v>1193</v>
          </cell>
          <cell r="BL8464">
            <v>360</v>
          </cell>
          <cell r="BM8464">
            <v>56</v>
          </cell>
          <cell r="BN8464">
            <v>0</v>
          </cell>
          <cell r="BO8464">
            <v>0</v>
          </cell>
          <cell r="BP8464">
            <v>0</v>
          </cell>
          <cell r="BQ8464">
            <v>4</v>
          </cell>
          <cell r="BR8464">
            <v>7</v>
          </cell>
        </row>
        <row r="8465">
          <cell r="BC8465" t="str">
            <v>n(除NA)</v>
          </cell>
          <cell r="BD8465" t="str">
            <v>AX</v>
          </cell>
          <cell r="BE8465">
            <v>1</v>
          </cell>
          <cell r="BF8465" t="str">
            <v>交通機関</v>
          </cell>
          <cell r="BG8465" t="str">
            <v>タクシー</v>
          </cell>
          <cell r="BH8465">
            <v>2878</v>
          </cell>
          <cell r="BI8465">
            <v>0.3568505889646621</v>
          </cell>
          <cell r="BJ8465">
            <v>79</v>
          </cell>
          <cell r="BK8465">
            <v>500</v>
          </cell>
          <cell r="BL8465">
            <v>296</v>
          </cell>
          <cell r="BM8465">
            <v>153</v>
          </cell>
          <cell r="BN8465">
            <v>0</v>
          </cell>
          <cell r="BO8465">
            <v>0</v>
          </cell>
          <cell r="BP8465">
            <v>0</v>
          </cell>
          <cell r="BQ8465">
            <v>3</v>
          </cell>
          <cell r="BR8465">
            <v>5</v>
          </cell>
        </row>
        <row r="8466">
          <cell r="BC8466" t="str">
            <v>n(除NA)</v>
          </cell>
          <cell r="BD8466" t="str">
            <v>AY</v>
          </cell>
          <cell r="BE8466">
            <v>1</v>
          </cell>
          <cell r="BF8466" t="str">
            <v>交通機関</v>
          </cell>
          <cell r="BG8466" t="str">
            <v>モノレール</v>
          </cell>
          <cell r="BH8466">
            <v>1576</v>
          </cell>
          <cell r="BI8466">
            <v>0.1954122752634842</v>
          </cell>
          <cell r="BJ8466">
            <v>63</v>
          </cell>
          <cell r="BK8466">
            <v>202</v>
          </cell>
          <cell r="BL8466">
            <v>154</v>
          </cell>
          <cell r="BM8466">
            <v>114</v>
          </cell>
          <cell r="BN8466">
            <v>0</v>
          </cell>
          <cell r="BO8466">
            <v>0</v>
          </cell>
          <cell r="BP8466">
            <v>0</v>
          </cell>
          <cell r="BQ8466">
            <v>1</v>
          </cell>
          <cell r="BR8466">
            <v>3</v>
          </cell>
        </row>
        <row r="8467">
          <cell r="BC8467" t="str">
            <v>n(除NA)</v>
          </cell>
          <cell r="BD8467" t="str">
            <v>AZ</v>
          </cell>
          <cell r="BE8467">
            <v>1</v>
          </cell>
          <cell r="BF8467" t="str">
            <v>交通機関</v>
          </cell>
          <cell r="BG8467" t="str">
            <v>船</v>
          </cell>
          <cell r="BH8467">
            <v>977</v>
          </cell>
          <cell r="BI8467">
            <v>0.12114073155610663</v>
          </cell>
          <cell r="BJ8467">
            <v>7</v>
          </cell>
          <cell r="BK8467">
            <v>182</v>
          </cell>
          <cell r="BL8467">
            <v>71</v>
          </cell>
          <cell r="BM8467">
            <v>25</v>
          </cell>
          <cell r="BN8467">
            <v>0</v>
          </cell>
          <cell r="BO8467">
            <v>0</v>
          </cell>
          <cell r="BP8467">
            <v>0</v>
          </cell>
          <cell r="BQ8467">
            <v>1</v>
          </cell>
          <cell r="BR8467">
            <v>3</v>
          </cell>
        </row>
        <row r="8468">
          <cell r="BC8468" t="str">
            <v>n(除NA)</v>
          </cell>
          <cell r="BD8468" t="str">
            <v>BA</v>
          </cell>
          <cell r="BE8468">
            <v>1</v>
          </cell>
          <cell r="BF8468" t="str">
            <v>交通機関</v>
          </cell>
          <cell r="BG8468" t="str">
            <v>航空機</v>
          </cell>
          <cell r="BH8468">
            <v>699</v>
          </cell>
          <cell r="BI8468">
            <v>8.6670799752014874E-2</v>
          </cell>
          <cell r="BJ8468">
            <v>6</v>
          </cell>
          <cell r="BK8468">
            <v>97</v>
          </cell>
          <cell r="BL8468">
            <v>44</v>
          </cell>
          <cell r="BM8468">
            <v>21</v>
          </cell>
          <cell r="BN8468">
            <v>0</v>
          </cell>
          <cell r="BO8468">
            <v>0</v>
          </cell>
          <cell r="BP8468">
            <v>0</v>
          </cell>
          <cell r="BQ8468">
            <v>0</v>
          </cell>
          <cell r="BR8468">
            <v>3</v>
          </cell>
        </row>
        <row r="8469">
          <cell r="BC8469" t="str">
            <v>n(除NA)</v>
          </cell>
          <cell r="BD8469" t="str">
            <v>BB</v>
          </cell>
          <cell r="BE8469">
            <v>1</v>
          </cell>
          <cell r="BF8469" t="str">
            <v>交通機関</v>
          </cell>
          <cell r="BG8469" t="str">
            <v>レンタカー</v>
          </cell>
          <cell r="BH8469">
            <v>2623</v>
          </cell>
          <cell r="BI8469">
            <v>0.32523248605083693</v>
          </cell>
          <cell r="BJ8469">
            <v>10</v>
          </cell>
          <cell r="BK8469">
            <v>354</v>
          </cell>
          <cell r="BL8469">
            <v>216</v>
          </cell>
          <cell r="BM8469">
            <v>128</v>
          </cell>
          <cell r="BN8469">
            <v>0</v>
          </cell>
          <cell r="BO8469">
            <v>0</v>
          </cell>
          <cell r="BP8469">
            <v>0</v>
          </cell>
          <cell r="BQ8469">
            <v>1</v>
          </cell>
          <cell r="BR8469">
            <v>1</v>
          </cell>
        </row>
        <row r="8470">
          <cell r="BC8470" t="str">
            <v>n(除NA)</v>
          </cell>
          <cell r="BD8470" t="str">
            <v>BC</v>
          </cell>
          <cell r="BE8470">
            <v>1</v>
          </cell>
          <cell r="BF8470" t="str">
            <v>交通機関</v>
          </cell>
          <cell r="BG8470" t="str">
            <v>自家用車</v>
          </cell>
          <cell r="BH8470">
            <v>544</v>
          </cell>
          <cell r="BI8470">
            <v>6.7451952882827029E-2</v>
          </cell>
          <cell r="BJ8470">
            <v>124</v>
          </cell>
          <cell r="BK8470">
            <v>84</v>
          </cell>
          <cell r="BL8470">
            <v>90</v>
          </cell>
          <cell r="BM8470">
            <v>93</v>
          </cell>
          <cell r="BN8470">
            <v>0</v>
          </cell>
          <cell r="BO8470">
            <v>0</v>
          </cell>
          <cell r="BP8470">
            <v>0</v>
          </cell>
          <cell r="BQ8470">
            <v>7</v>
          </cell>
          <cell r="BR8470">
            <v>7</v>
          </cell>
        </row>
        <row r="8471">
          <cell r="BC8471" t="str">
            <v>n(除NA)</v>
          </cell>
          <cell r="BD8471" t="str">
            <v>BD</v>
          </cell>
          <cell r="BE8471">
            <v>1</v>
          </cell>
          <cell r="BF8471" t="str">
            <v>交通機関</v>
          </cell>
          <cell r="BG8471" t="str">
            <v>オートバイ</v>
          </cell>
          <cell r="BH8471">
            <v>30</v>
          </cell>
          <cell r="BI8471">
            <v>3.7197768133911966E-3</v>
          </cell>
          <cell r="BJ8471">
            <v>1</v>
          </cell>
          <cell r="BK8471">
            <v>5</v>
          </cell>
          <cell r="BL8471">
            <v>4</v>
          </cell>
          <cell r="BM8471">
            <v>2</v>
          </cell>
          <cell r="BN8471">
            <v>0</v>
          </cell>
          <cell r="BO8471">
            <v>0</v>
          </cell>
          <cell r="BP8471">
            <v>0</v>
          </cell>
          <cell r="BQ8471">
            <v>0</v>
          </cell>
          <cell r="BR8471">
            <v>0</v>
          </cell>
        </row>
        <row r="8472">
          <cell r="BC8472" t="str">
            <v>n(除NA)</v>
          </cell>
          <cell r="BD8472" t="str">
            <v>BE</v>
          </cell>
          <cell r="BE8472">
            <v>1</v>
          </cell>
          <cell r="BF8472" t="str">
            <v>交通機関</v>
          </cell>
          <cell r="BG8472" t="str">
            <v>自転車</v>
          </cell>
          <cell r="BH8472">
            <v>146</v>
          </cell>
          <cell r="BI8472">
            <v>1.8102913825170489E-2</v>
          </cell>
          <cell r="BJ8472">
            <v>2</v>
          </cell>
          <cell r="BK8472">
            <v>30</v>
          </cell>
          <cell r="BL8472">
            <v>19</v>
          </cell>
          <cell r="BM8472">
            <v>6</v>
          </cell>
          <cell r="BN8472">
            <v>0</v>
          </cell>
          <cell r="BO8472">
            <v>0</v>
          </cell>
          <cell r="BP8472">
            <v>0</v>
          </cell>
          <cell r="BQ8472">
            <v>0</v>
          </cell>
          <cell r="BR8472">
            <v>0</v>
          </cell>
        </row>
        <row r="8473">
          <cell r="BC8473" t="str">
            <v>n(除NA)</v>
          </cell>
          <cell r="BD8473" t="str">
            <v>BF</v>
          </cell>
          <cell r="BE8473">
            <v>1</v>
          </cell>
          <cell r="BF8473" t="str">
            <v>交通機関</v>
          </cell>
          <cell r="BG8473" t="str">
            <v>その他</v>
          </cell>
          <cell r="BH8473">
            <v>296</v>
          </cell>
          <cell r="BI8473">
            <v>3.6701797892126471E-2</v>
          </cell>
          <cell r="BJ8473">
            <v>6</v>
          </cell>
          <cell r="BK8473">
            <v>35</v>
          </cell>
          <cell r="BL8473">
            <v>32</v>
          </cell>
          <cell r="BM8473">
            <v>14</v>
          </cell>
          <cell r="BN8473">
            <v>0</v>
          </cell>
          <cell r="BO8473">
            <v>0</v>
          </cell>
          <cell r="BP8473">
            <v>0</v>
          </cell>
          <cell r="BQ8473">
            <v>0</v>
          </cell>
          <cell r="BR8473">
            <v>0</v>
          </cell>
        </row>
        <row r="8474">
          <cell r="BC8474" t="str">
            <v>n(除NA)</v>
          </cell>
          <cell r="BD8474" t="str">
            <v>BH</v>
          </cell>
          <cell r="BE8474">
            <v>1</v>
          </cell>
          <cell r="BF8474" t="str">
            <v>旅行形態</v>
          </cell>
          <cell r="BG8474" t="str">
            <v>団体旅行</v>
          </cell>
          <cell r="BH8474">
            <v>2505</v>
          </cell>
          <cell r="BI8474">
            <v>0.3106013639181649</v>
          </cell>
          <cell r="BJ8474">
            <v>77</v>
          </cell>
          <cell r="BK8474">
            <v>911</v>
          </cell>
          <cell r="BL8474">
            <v>0</v>
          </cell>
          <cell r="BM8474">
            <v>0</v>
          </cell>
          <cell r="BN8474">
            <v>0</v>
          </cell>
          <cell r="BO8474">
            <v>0</v>
          </cell>
          <cell r="BP8474">
            <v>0</v>
          </cell>
          <cell r="BQ8474">
            <v>1</v>
          </cell>
          <cell r="BR8474">
            <v>2</v>
          </cell>
        </row>
        <row r="8475">
          <cell r="BC8475" t="str">
            <v>n(除NA)</v>
          </cell>
          <cell r="BD8475" t="str">
            <v>BH</v>
          </cell>
          <cell r="BE8475">
            <v>2</v>
          </cell>
          <cell r="BF8475" t="str">
            <v>旅行形態</v>
          </cell>
          <cell r="BG8475" t="str">
            <v>観光ﾊﾟｯｸ</v>
          </cell>
          <cell r="BH8475">
            <v>695</v>
          </cell>
          <cell r="BI8475">
            <v>8.6174829510229381E-2</v>
          </cell>
          <cell r="BJ8475">
            <v>24</v>
          </cell>
          <cell r="BK8475">
            <v>89</v>
          </cell>
          <cell r="BL8475">
            <v>0</v>
          </cell>
          <cell r="BM8475">
            <v>0</v>
          </cell>
          <cell r="BN8475">
            <v>0</v>
          </cell>
          <cell r="BO8475">
            <v>0</v>
          </cell>
          <cell r="BP8475">
            <v>0</v>
          </cell>
          <cell r="BQ8475">
            <v>1</v>
          </cell>
          <cell r="BR8475">
            <v>3</v>
          </cell>
        </row>
        <row r="8476">
          <cell r="BC8476" t="str">
            <v>n(除NA)</v>
          </cell>
          <cell r="BD8476" t="str">
            <v>BH</v>
          </cell>
          <cell r="BE8476">
            <v>3</v>
          </cell>
          <cell r="BF8476" t="str">
            <v>旅行形態</v>
          </cell>
          <cell r="BG8476" t="str">
            <v>ﾌﾘｰﾌﾟﾗﾝ</v>
          </cell>
          <cell r="BH8476">
            <v>1963</v>
          </cell>
          <cell r="BI8476">
            <v>0.24339739615623063</v>
          </cell>
          <cell r="BJ8476">
            <v>52</v>
          </cell>
          <cell r="BK8476">
            <v>261</v>
          </cell>
          <cell r="BL8476">
            <v>0</v>
          </cell>
          <cell r="BM8476">
            <v>0</v>
          </cell>
          <cell r="BN8476">
            <v>0</v>
          </cell>
          <cell r="BO8476">
            <v>0</v>
          </cell>
          <cell r="BP8476">
            <v>0</v>
          </cell>
          <cell r="BQ8476">
            <v>1</v>
          </cell>
          <cell r="BR8476">
            <v>1</v>
          </cell>
        </row>
        <row r="8477">
          <cell r="BC8477" t="str">
            <v>n(除NA)</v>
          </cell>
          <cell r="BD8477" t="str">
            <v>BH</v>
          </cell>
          <cell r="BE8477">
            <v>4</v>
          </cell>
          <cell r="BF8477" t="str">
            <v>旅行形態</v>
          </cell>
          <cell r="BG8477" t="str">
            <v>個人旅行</v>
          </cell>
          <cell r="BH8477">
            <v>2212</v>
          </cell>
          <cell r="BI8477">
            <v>0.27427154370737755</v>
          </cell>
          <cell r="BJ8477">
            <v>135</v>
          </cell>
          <cell r="BK8477">
            <v>6</v>
          </cell>
          <cell r="BL8477">
            <v>312</v>
          </cell>
          <cell r="BM8477">
            <v>406</v>
          </cell>
          <cell r="BN8477">
            <v>0</v>
          </cell>
          <cell r="BO8477">
            <v>0</v>
          </cell>
          <cell r="BP8477">
            <v>0</v>
          </cell>
          <cell r="BQ8477">
            <v>5</v>
          </cell>
          <cell r="BR8477">
            <v>8</v>
          </cell>
        </row>
        <row r="8478">
          <cell r="BC8478" t="str">
            <v>n(除NA)</v>
          </cell>
          <cell r="BD8478" t="str">
            <v>BS</v>
          </cell>
          <cell r="BE8478">
            <v>1</v>
          </cell>
          <cell r="BF8478" t="str">
            <v>職業</v>
          </cell>
          <cell r="BG8478" t="str">
            <v>会社役員</v>
          </cell>
          <cell r="BH8478">
            <v>531</v>
          </cell>
          <cell r="BI8478">
            <v>6.5840049597024178E-2</v>
          </cell>
          <cell r="BJ8478">
            <v>15</v>
          </cell>
          <cell r="BK8478">
            <v>73</v>
          </cell>
          <cell r="BL8478">
            <v>50</v>
          </cell>
          <cell r="BM8478">
            <v>29</v>
          </cell>
          <cell r="BN8478">
            <v>0</v>
          </cell>
          <cell r="BO8478">
            <v>0</v>
          </cell>
          <cell r="BP8478">
            <v>0</v>
          </cell>
          <cell r="BQ8478">
            <v>0</v>
          </cell>
          <cell r="BR8478">
            <v>0</v>
          </cell>
        </row>
        <row r="8479">
          <cell r="BC8479" t="str">
            <v>n(除NA)</v>
          </cell>
          <cell r="BD8479" t="str">
            <v>BS</v>
          </cell>
          <cell r="BE8479">
            <v>2</v>
          </cell>
          <cell r="BF8479" t="str">
            <v>職業</v>
          </cell>
          <cell r="BG8479" t="str">
            <v>会社員</v>
          </cell>
          <cell r="BH8479">
            <v>2866</v>
          </cell>
          <cell r="BI8479">
            <v>0.35536267823930562</v>
          </cell>
          <cell r="BJ8479">
            <v>79</v>
          </cell>
          <cell r="BK8479">
            <v>455</v>
          </cell>
          <cell r="BL8479">
            <v>242</v>
          </cell>
          <cell r="BM8479">
            <v>150</v>
          </cell>
          <cell r="BN8479">
            <v>0</v>
          </cell>
          <cell r="BO8479">
            <v>0</v>
          </cell>
          <cell r="BP8479">
            <v>0</v>
          </cell>
          <cell r="BQ8479">
            <v>0</v>
          </cell>
          <cell r="BR8479">
            <v>0</v>
          </cell>
        </row>
        <row r="8480">
          <cell r="BC8480" t="str">
            <v>n(除NA)</v>
          </cell>
          <cell r="BD8480" t="str">
            <v>BS</v>
          </cell>
          <cell r="BE8480">
            <v>3</v>
          </cell>
          <cell r="BF8480" t="str">
            <v>職業</v>
          </cell>
          <cell r="BG8480" t="str">
            <v>公務員</v>
          </cell>
          <cell r="BH8480">
            <v>731</v>
          </cell>
          <cell r="BI8480">
            <v>9.0638561686298816E-2</v>
          </cell>
          <cell r="BJ8480">
            <v>49</v>
          </cell>
          <cell r="BK8480">
            <v>91</v>
          </cell>
          <cell r="BL8480">
            <v>55</v>
          </cell>
          <cell r="BM8480">
            <v>36</v>
          </cell>
          <cell r="BN8480">
            <v>0</v>
          </cell>
          <cell r="BO8480">
            <v>0</v>
          </cell>
          <cell r="BP8480">
            <v>0</v>
          </cell>
          <cell r="BQ8480">
            <v>0</v>
          </cell>
          <cell r="BR8480">
            <v>0</v>
          </cell>
        </row>
        <row r="8481">
          <cell r="BC8481" t="str">
            <v>n(除NA)</v>
          </cell>
          <cell r="BD8481" t="str">
            <v>BS</v>
          </cell>
          <cell r="BE8481">
            <v>4</v>
          </cell>
          <cell r="BF8481" t="str">
            <v>職業</v>
          </cell>
          <cell r="BG8481" t="str">
            <v>自営業</v>
          </cell>
          <cell r="BH8481">
            <v>536</v>
          </cell>
          <cell r="BI8481">
            <v>6.6460012399256044E-2</v>
          </cell>
          <cell r="BJ8481">
            <v>23</v>
          </cell>
          <cell r="BK8481">
            <v>98</v>
          </cell>
          <cell r="BL8481">
            <v>53</v>
          </cell>
          <cell r="BM8481">
            <v>40</v>
          </cell>
          <cell r="BN8481">
            <v>0</v>
          </cell>
          <cell r="BO8481">
            <v>0</v>
          </cell>
          <cell r="BP8481">
            <v>0</v>
          </cell>
          <cell r="BQ8481">
            <v>0</v>
          </cell>
          <cell r="BR8481">
            <v>0</v>
          </cell>
        </row>
        <row r="8482">
          <cell r="BC8482" t="str">
            <v>n(除NA)</v>
          </cell>
          <cell r="BD8482" t="str">
            <v>BS</v>
          </cell>
          <cell r="BE8482">
            <v>5</v>
          </cell>
          <cell r="BF8482" t="str">
            <v>職業</v>
          </cell>
          <cell r="BG8482" t="str">
            <v>自由業</v>
          </cell>
          <cell r="BH8482">
            <v>189</v>
          </cell>
          <cell r="BI8482">
            <v>2.343459392436454E-2</v>
          </cell>
          <cell r="BJ8482">
            <v>11</v>
          </cell>
          <cell r="BK8482">
            <v>51</v>
          </cell>
          <cell r="BL8482">
            <v>35</v>
          </cell>
          <cell r="BM8482">
            <v>11</v>
          </cell>
          <cell r="BN8482">
            <v>0</v>
          </cell>
          <cell r="BO8482">
            <v>0</v>
          </cell>
          <cell r="BP8482">
            <v>0</v>
          </cell>
          <cell r="BQ8482">
            <v>0</v>
          </cell>
          <cell r="BR8482">
            <v>0</v>
          </cell>
        </row>
        <row r="8483">
          <cell r="BC8483" t="str">
            <v>n(除NA)</v>
          </cell>
          <cell r="BD8483" t="str">
            <v>BS</v>
          </cell>
          <cell r="BE8483">
            <v>6</v>
          </cell>
          <cell r="BF8483" t="str">
            <v>職業</v>
          </cell>
          <cell r="BG8483" t="str">
            <v>派遣社員</v>
          </cell>
          <cell r="BH8483">
            <v>75</v>
          </cell>
          <cell r="BI8483">
            <v>9.299442033477991E-3</v>
          </cell>
          <cell r="BJ8483">
            <v>1</v>
          </cell>
          <cell r="BK8483">
            <v>9</v>
          </cell>
          <cell r="BL8483">
            <v>2</v>
          </cell>
          <cell r="BM8483">
            <v>2</v>
          </cell>
          <cell r="BN8483">
            <v>0</v>
          </cell>
          <cell r="BO8483">
            <v>0</v>
          </cell>
          <cell r="BP8483">
            <v>0</v>
          </cell>
          <cell r="BQ8483">
            <v>0</v>
          </cell>
          <cell r="BR8483">
            <v>0</v>
          </cell>
        </row>
        <row r="8484">
          <cell r="BC8484" t="str">
            <v>n(除NA)</v>
          </cell>
          <cell r="BD8484" t="str">
            <v>BS</v>
          </cell>
          <cell r="BE8484">
            <v>7</v>
          </cell>
          <cell r="BF8484" t="str">
            <v>職業</v>
          </cell>
          <cell r="BG8484" t="str">
            <v>パートアルバイト</v>
          </cell>
          <cell r="BH8484">
            <v>329</v>
          </cell>
          <cell r="BI8484">
            <v>4.0793552386856786E-2</v>
          </cell>
          <cell r="BJ8484">
            <v>25</v>
          </cell>
          <cell r="BK8484">
            <v>67</v>
          </cell>
          <cell r="BL8484">
            <v>22</v>
          </cell>
          <cell r="BM8484">
            <v>15</v>
          </cell>
          <cell r="BN8484">
            <v>0</v>
          </cell>
          <cell r="BO8484">
            <v>0</v>
          </cell>
          <cell r="BP8484">
            <v>0</v>
          </cell>
          <cell r="BQ8484">
            <v>0</v>
          </cell>
          <cell r="BR8484">
            <v>0</v>
          </cell>
        </row>
        <row r="8485">
          <cell r="BC8485" t="str">
            <v>n(除NA)</v>
          </cell>
          <cell r="BD8485" t="str">
            <v>BS</v>
          </cell>
          <cell r="BE8485">
            <v>8</v>
          </cell>
          <cell r="BF8485" t="str">
            <v>職業</v>
          </cell>
          <cell r="BG8485" t="str">
            <v>専業主婦</v>
          </cell>
          <cell r="BH8485">
            <v>576</v>
          </cell>
          <cell r="BI8485">
            <v>7.1419714817110971E-2</v>
          </cell>
          <cell r="BJ8485">
            <v>33</v>
          </cell>
          <cell r="BK8485">
            <v>95</v>
          </cell>
          <cell r="BL8485">
            <v>49</v>
          </cell>
          <cell r="BM8485">
            <v>34</v>
          </cell>
          <cell r="BN8485">
            <v>0</v>
          </cell>
          <cell r="BO8485">
            <v>0</v>
          </cell>
          <cell r="BP8485">
            <v>0</v>
          </cell>
          <cell r="BQ8485">
            <v>0</v>
          </cell>
          <cell r="BR8485">
            <v>0</v>
          </cell>
        </row>
        <row r="8486">
          <cell r="BC8486" t="str">
            <v>n(除NA)</v>
          </cell>
          <cell r="BD8486" t="str">
            <v>BS</v>
          </cell>
          <cell r="BE8486">
            <v>9</v>
          </cell>
          <cell r="BF8486" t="str">
            <v>職業</v>
          </cell>
          <cell r="BG8486" t="str">
            <v>学生</v>
          </cell>
          <cell r="BH8486">
            <v>1188</v>
          </cell>
          <cell r="BI8486">
            <v>0.14730316181029138</v>
          </cell>
          <cell r="BJ8486">
            <v>35</v>
          </cell>
          <cell r="BK8486">
            <v>618</v>
          </cell>
          <cell r="BL8486">
            <v>235</v>
          </cell>
          <cell r="BM8486">
            <v>32</v>
          </cell>
          <cell r="BN8486">
            <v>0</v>
          </cell>
          <cell r="BO8486">
            <v>0</v>
          </cell>
          <cell r="BP8486">
            <v>0</v>
          </cell>
          <cell r="BQ8486">
            <v>0</v>
          </cell>
          <cell r="BR8486">
            <v>0</v>
          </cell>
        </row>
        <row r="8487">
          <cell r="BC8487" t="str">
            <v>n(除NA)</v>
          </cell>
          <cell r="BD8487" t="str">
            <v>BS</v>
          </cell>
          <cell r="BE8487">
            <v>10</v>
          </cell>
          <cell r="BF8487" t="str">
            <v>職業</v>
          </cell>
          <cell r="BG8487" t="str">
            <v>無職</v>
          </cell>
          <cell r="BH8487">
            <v>451</v>
          </cell>
          <cell r="BI8487">
            <v>5.5920644761314323E-2</v>
          </cell>
          <cell r="BJ8487">
            <v>24</v>
          </cell>
          <cell r="BK8487">
            <v>66</v>
          </cell>
          <cell r="BL8487">
            <v>41</v>
          </cell>
          <cell r="BM8487">
            <v>27</v>
          </cell>
          <cell r="BN8487">
            <v>0</v>
          </cell>
          <cell r="BO8487">
            <v>0</v>
          </cell>
          <cell r="BP8487">
            <v>0</v>
          </cell>
          <cell r="BQ8487">
            <v>0</v>
          </cell>
          <cell r="BR8487">
            <v>0</v>
          </cell>
        </row>
        <row r="8488">
          <cell r="BC8488" t="str">
            <v>n(除NA)</v>
          </cell>
          <cell r="BD8488" t="str">
            <v>BT</v>
          </cell>
          <cell r="BE8488">
            <v>1</v>
          </cell>
          <cell r="BF8488" t="str">
            <v>収入</v>
          </cell>
          <cell r="BG8488" t="str">
            <v>300万円未満</v>
          </cell>
          <cell r="BH8488">
            <v>1183</v>
          </cell>
          <cell r="BI8488">
            <v>0.14668319900805951</v>
          </cell>
          <cell r="BJ8488">
            <v>77</v>
          </cell>
          <cell r="BK8488">
            <v>199</v>
          </cell>
          <cell r="BL8488">
            <v>98</v>
          </cell>
          <cell r="BM8488">
            <v>75</v>
          </cell>
          <cell r="BN8488">
            <v>0</v>
          </cell>
          <cell r="BO8488">
            <v>0</v>
          </cell>
          <cell r="BP8488">
            <v>0</v>
          </cell>
          <cell r="BQ8488">
            <v>0</v>
          </cell>
          <cell r="BR8488">
            <v>0</v>
          </cell>
        </row>
        <row r="8489">
          <cell r="BC8489" t="str">
            <v>n(除NA)</v>
          </cell>
          <cell r="BD8489" t="str">
            <v>BT</v>
          </cell>
          <cell r="BE8489">
            <v>2</v>
          </cell>
          <cell r="BF8489" t="str">
            <v>収入</v>
          </cell>
          <cell r="BG8489" t="str">
            <v>300～400万円</v>
          </cell>
          <cell r="BH8489">
            <v>743</v>
          </cell>
          <cell r="BI8489">
            <v>9.2126472411655294E-2</v>
          </cell>
          <cell r="BJ8489">
            <v>25</v>
          </cell>
          <cell r="BK8489">
            <v>137</v>
          </cell>
          <cell r="BL8489">
            <v>53</v>
          </cell>
          <cell r="BM8489">
            <v>28</v>
          </cell>
          <cell r="BN8489">
            <v>0</v>
          </cell>
          <cell r="BO8489">
            <v>0</v>
          </cell>
          <cell r="BP8489">
            <v>0</v>
          </cell>
          <cell r="BQ8489">
            <v>0</v>
          </cell>
          <cell r="BR8489">
            <v>0</v>
          </cell>
        </row>
        <row r="8490">
          <cell r="BC8490" t="str">
            <v>n(除NA)</v>
          </cell>
          <cell r="BD8490" t="str">
            <v>BT</v>
          </cell>
          <cell r="BE8490">
            <v>3</v>
          </cell>
          <cell r="BF8490" t="str">
            <v>収入</v>
          </cell>
          <cell r="BG8490" t="str">
            <v>400～500万円</v>
          </cell>
          <cell r="BH8490">
            <v>602</v>
          </cell>
          <cell r="BI8490">
            <v>7.4643521388716674E-2</v>
          </cell>
          <cell r="BJ8490">
            <v>16</v>
          </cell>
          <cell r="BK8490">
            <v>89</v>
          </cell>
          <cell r="BL8490">
            <v>52</v>
          </cell>
          <cell r="BM8490">
            <v>34</v>
          </cell>
          <cell r="BN8490">
            <v>0</v>
          </cell>
          <cell r="BO8490">
            <v>0</v>
          </cell>
          <cell r="BP8490">
            <v>0</v>
          </cell>
          <cell r="BQ8490">
            <v>0</v>
          </cell>
          <cell r="BR8490">
            <v>0</v>
          </cell>
        </row>
        <row r="8491">
          <cell r="BC8491" t="str">
            <v>n(除NA)</v>
          </cell>
          <cell r="BD8491" t="str">
            <v>BT</v>
          </cell>
          <cell r="BE8491">
            <v>4</v>
          </cell>
          <cell r="BF8491" t="str">
            <v>収入</v>
          </cell>
          <cell r="BG8491" t="str">
            <v>500～600万円</v>
          </cell>
          <cell r="BH8491">
            <v>478</v>
          </cell>
          <cell r="BI8491">
            <v>5.9268443893366399E-2</v>
          </cell>
          <cell r="BJ8491">
            <v>14</v>
          </cell>
          <cell r="BK8491">
            <v>73</v>
          </cell>
          <cell r="BL8491">
            <v>23</v>
          </cell>
          <cell r="BM8491">
            <v>10</v>
          </cell>
          <cell r="BN8491">
            <v>0</v>
          </cell>
          <cell r="BO8491">
            <v>0</v>
          </cell>
          <cell r="BP8491">
            <v>0</v>
          </cell>
          <cell r="BQ8491">
            <v>0</v>
          </cell>
          <cell r="BR8491">
            <v>0</v>
          </cell>
        </row>
        <row r="8492">
          <cell r="BC8492" t="str">
            <v>n(除NA)</v>
          </cell>
          <cell r="BD8492" t="str">
            <v>BT</v>
          </cell>
          <cell r="BE8492">
            <v>5</v>
          </cell>
          <cell r="BF8492" t="str">
            <v>収入</v>
          </cell>
          <cell r="BG8492" t="str">
            <v>600～700万円</v>
          </cell>
          <cell r="BH8492">
            <v>472</v>
          </cell>
          <cell r="BI8492">
            <v>5.852448853068816E-2</v>
          </cell>
          <cell r="BJ8492">
            <v>13</v>
          </cell>
          <cell r="BK8492">
            <v>77</v>
          </cell>
          <cell r="BL8492">
            <v>32</v>
          </cell>
          <cell r="BM8492">
            <v>25</v>
          </cell>
          <cell r="BN8492">
            <v>0</v>
          </cell>
          <cell r="BO8492">
            <v>0</v>
          </cell>
          <cell r="BP8492">
            <v>0</v>
          </cell>
          <cell r="BQ8492">
            <v>0</v>
          </cell>
          <cell r="BR8492">
            <v>0</v>
          </cell>
        </row>
        <row r="8493">
          <cell r="BC8493" t="str">
            <v>n(除NA)</v>
          </cell>
          <cell r="BD8493" t="str">
            <v>BT</v>
          </cell>
          <cell r="BE8493">
            <v>6</v>
          </cell>
          <cell r="BF8493" t="str">
            <v>収入</v>
          </cell>
          <cell r="BG8493" t="str">
            <v>700～800万円</v>
          </cell>
          <cell r="BH8493">
            <v>408</v>
          </cell>
          <cell r="BI8493">
            <v>5.0588964662120275E-2</v>
          </cell>
          <cell r="BJ8493">
            <v>21</v>
          </cell>
          <cell r="BK8493">
            <v>49</v>
          </cell>
          <cell r="BL8493">
            <v>32</v>
          </cell>
          <cell r="BM8493">
            <v>16</v>
          </cell>
          <cell r="BN8493">
            <v>0</v>
          </cell>
          <cell r="BO8493">
            <v>0</v>
          </cell>
          <cell r="BP8493">
            <v>0</v>
          </cell>
          <cell r="BQ8493">
            <v>0</v>
          </cell>
          <cell r="BR8493">
            <v>0</v>
          </cell>
        </row>
        <row r="8494">
          <cell r="BC8494" t="str">
            <v>n(除NA)</v>
          </cell>
          <cell r="BD8494" t="str">
            <v>BT</v>
          </cell>
          <cell r="BE8494">
            <v>7</v>
          </cell>
          <cell r="BF8494" t="str">
            <v>収入</v>
          </cell>
          <cell r="BG8494" t="str">
            <v>800～1000万円</v>
          </cell>
          <cell r="BH8494">
            <v>571</v>
          </cell>
          <cell r="BI8494">
            <v>7.0799752014879105E-2</v>
          </cell>
          <cell r="BJ8494">
            <v>19</v>
          </cell>
          <cell r="BK8494">
            <v>71</v>
          </cell>
          <cell r="BL8494">
            <v>46</v>
          </cell>
          <cell r="BM8494">
            <v>35</v>
          </cell>
          <cell r="BN8494">
            <v>0</v>
          </cell>
          <cell r="BO8494">
            <v>0</v>
          </cell>
          <cell r="BP8494">
            <v>0</v>
          </cell>
          <cell r="BQ8494">
            <v>0</v>
          </cell>
          <cell r="BR8494">
            <v>0</v>
          </cell>
        </row>
        <row r="8495">
          <cell r="BC8495" t="str">
            <v>n(除NA)</v>
          </cell>
          <cell r="BD8495" t="str">
            <v>BT</v>
          </cell>
          <cell r="BE8495">
            <v>8</v>
          </cell>
          <cell r="BF8495" t="str">
            <v>収入</v>
          </cell>
          <cell r="BG8495" t="str">
            <v>1000～1500万</v>
          </cell>
          <cell r="BH8495">
            <v>555</v>
          </cell>
          <cell r="BI8495">
            <v>6.8815871047737134E-2</v>
          </cell>
          <cell r="BJ8495">
            <v>14</v>
          </cell>
          <cell r="BK8495">
            <v>60</v>
          </cell>
          <cell r="BL8495">
            <v>55</v>
          </cell>
          <cell r="BM8495">
            <v>38</v>
          </cell>
          <cell r="BN8495">
            <v>0</v>
          </cell>
          <cell r="BO8495">
            <v>0</v>
          </cell>
          <cell r="BP8495">
            <v>0</v>
          </cell>
          <cell r="BQ8495">
            <v>0</v>
          </cell>
          <cell r="BR8495">
            <v>0</v>
          </cell>
        </row>
        <row r="8496">
          <cell r="BC8496" t="str">
            <v>n(除NA)</v>
          </cell>
          <cell r="BD8496" t="str">
            <v>BT</v>
          </cell>
          <cell r="BE8496">
            <v>9</v>
          </cell>
          <cell r="BF8496" t="str">
            <v>収入</v>
          </cell>
          <cell r="BG8496" t="str">
            <v>1500～2000万円</v>
          </cell>
          <cell r="BH8496">
            <v>154</v>
          </cell>
          <cell r="BI8496">
            <v>1.9094854308741475E-2</v>
          </cell>
          <cell r="BJ8496">
            <v>8</v>
          </cell>
          <cell r="BK8496">
            <v>21</v>
          </cell>
          <cell r="BL8496">
            <v>10</v>
          </cell>
          <cell r="BM8496">
            <v>6</v>
          </cell>
          <cell r="BN8496">
            <v>0</v>
          </cell>
          <cell r="BO8496">
            <v>0</v>
          </cell>
          <cell r="BP8496">
            <v>0</v>
          </cell>
          <cell r="BQ8496">
            <v>0</v>
          </cell>
          <cell r="BR8496">
            <v>0</v>
          </cell>
        </row>
        <row r="8497">
          <cell r="BC8497" t="str">
            <v>n(除NA)</v>
          </cell>
          <cell r="BD8497" t="str">
            <v>BT</v>
          </cell>
          <cell r="BE8497">
            <v>10</v>
          </cell>
          <cell r="BF8497" t="str">
            <v>収入</v>
          </cell>
          <cell r="BG8497" t="str">
            <v>2000万円以上</v>
          </cell>
          <cell r="BH8497">
            <v>203</v>
          </cell>
          <cell r="BI8497">
            <v>2.5170489770613765E-2</v>
          </cell>
          <cell r="BJ8497">
            <v>6</v>
          </cell>
          <cell r="BK8497">
            <v>34</v>
          </cell>
          <cell r="BL8497">
            <v>33</v>
          </cell>
          <cell r="BM8497">
            <v>12</v>
          </cell>
          <cell r="BN8497">
            <v>0</v>
          </cell>
          <cell r="BO8497">
            <v>0</v>
          </cell>
          <cell r="BP8497">
            <v>0</v>
          </cell>
          <cell r="BQ8497">
            <v>0</v>
          </cell>
          <cell r="BR8497">
            <v>0</v>
          </cell>
        </row>
        <row r="8498">
          <cell r="BC8498" t="str">
            <v>n(除NA)</v>
          </cell>
          <cell r="BD8498" t="str">
            <v>BT</v>
          </cell>
          <cell r="BE8498">
            <v>11</v>
          </cell>
          <cell r="BF8498" t="str">
            <v>収入</v>
          </cell>
          <cell r="BG8498" t="str">
            <v>収入なし</v>
          </cell>
          <cell r="BH8498">
            <v>1143</v>
          </cell>
          <cell r="BI8498">
            <v>0.14172349659020458</v>
          </cell>
          <cell r="BJ8498">
            <v>39</v>
          </cell>
          <cell r="BK8498">
            <v>463</v>
          </cell>
          <cell r="BL8498">
            <v>196</v>
          </cell>
          <cell r="BM8498">
            <v>44</v>
          </cell>
          <cell r="BN8498">
            <v>0</v>
          </cell>
          <cell r="BO8498">
            <v>0</v>
          </cell>
          <cell r="BP8498">
            <v>0</v>
          </cell>
          <cell r="BQ8498">
            <v>0</v>
          </cell>
          <cell r="BR8498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数と回収数"/>
      <sheetName val="旅行先"/>
      <sheetName val="消費単価(四半期別)"/>
      <sheetName val="参加費"/>
      <sheetName val="発地別"/>
      <sheetName val="四半期別旅行者"/>
      <sheetName val="☆☆補足④3.観光消費額推計"/>
      <sheetName val="☆☆補足⑤2.観光消費単価推計"/>
      <sheetName val="費目別単価図 推移表"/>
      <sheetName val="旅行単価参考"/>
    </sheetNames>
    <sheetDataSet>
      <sheetData sheetId="0" refreshError="1"/>
      <sheetData sheetId="1" refreshError="1"/>
      <sheetData sheetId="2" refreshError="1"/>
      <sheetData sheetId="3">
        <row r="2">
          <cell r="H2" t="str">
            <v>■参加費（1.～4.）の分布    ＜03年と02年調査との比較＞</v>
          </cell>
        </row>
        <row r="3">
          <cell r="I3" t="str">
            <v>2002_4-6</v>
          </cell>
          <cell r="J3" t="str">
            <v>2003_6</v>
          </cell>
          <cell r="K3" t="str">
            <v>2004_6</v>
          </cell>
          <cell r="L3" t="str">
            <v>2005 6</v>
          </cell>
          <cell r="M3" t="str">
            <v>2002_7-9</v>
          </cell>
          <cell r="N3" t="str">
            <v>2003_8</v>
          </cell>
          <cell r="O3" t="str">
            <v>2004_8</v>
          </cell>
          <cell r="P3" t="str">
            <v>2005 7</v>
          </cell>
          <cell r="Q3" t="str">
            <v>2002_10-12</v>
          </cell>
          <cell r="R3" t="str">
            <v>2003_11</v>
          </cell>
          <cell r="S3" t="str">
            <v>2004_11</v>
          </cell>
          <cell r="T3" t="str">
            <v>2005 11</v>
          </cell>
          <cell r="U3" t="str">
            <v>2003_1-3</v>
          </cell>
          <cell r="V3" t="str">
            <v>2004_2</v>
          </cell>
        </row>
        <row r="4">
          <cell r="H4" t="str">
            <v>3万円未満</v>
          </cell>
          <cell r="I4">
            <v>0.11600000000000001</v>
          </cell>
          <cell r="J4">
            <v>4.6713286713286714E-2</v>
          </cell>
          <cell r="K4">
            <v>3.5320088300220751E-2</v>
          </cell>
          <cell r="L4">
            <v>1.8761726078799251E-2</v>
          </cell>
          <cell r="M4">
            <v>0.05</v>
          </cell>
          <cell r="N4">
            <v>2.3943135054246167E-2</v>
          </cell>
          <cell r="O4">
            <v>3.5906642728904849E-3</v>
          </cell>
          <cell r="P4">
            <v>1.3037809647979139E-3</v>
          </cell>
          <cell r="Q4">
            <v>0.159</v>
          </cell>
          <cell r="R4">
            <v>4.8026998961578402E-2</v>
          </cell>
          <cell r="S4">
            <v>2.2988505747126436E-2</v>
          </cell>
          <cell r="T4">
            <v>3.5326086956521736E-2</v>
          </cell>
          <cell r="U4">
            <v>8.6999999999999994E-2</v>
          </cell>
          <cell r="V4">
            <v>7.3825503355704689E-2</v>
          </cell>
        </row>
        <row r="5">
          <cell r="H5" t="str">
            <v>4万円未満</v>
          </cell>
          <cell r="I5">
            <v>0.20366132723112129</v>
          </cell>
          <cell r="J5">
            <v>0.10909090909090909</v>
          </cell>
          <cell r="K5">
            <v>0.10375275938189846</v>
          </cell>
          <cell r="L5">
            <v>9.3808630393996242E-2</v>
          </cell>
          <cell r="M5">
            <v>9.7560975609756101E-2</v>
          </cell>
          <cell r="N5">
            <v>6.3411896745230081E-2</v>
          </cell>
          <cell r="O5">
            <v>3.4111310592459608E-2</v>
          </cell>
          <cell r="P5">
            <v>3.1290743155149937E-2</v>
          </cell>
          <cell r="Q5">
            <v>0.2113323124042879</v>
          </cell>
          <cell r="R5">
            <v>9.7871235721703018E-2</v>
          </cell>
          <cell r="S5">
            <v>0.12643678160919541</v>
          </cell>
          <cell r="T5">
            <v>8.5597826086956527E-2</v>
          </cell>
          <cell r="U5">
            <v>0.23090277777777779</v>
          </cell>
          <cell r="V5">
            <v>0.18362416107382551</v>
          </cell>
        </row>
        <row r="6">
          <cell r="H6" t="str">
            <v>5万円未満</v>
          </cell>
          <cell r="I6">
            <v>0.17848970251716248</v>
          </cell>
          <cell r="J6">
            <v>0.15272727272727274</v>
          </cell>
          <cell r="K6">
            <v>0.11920529801324503</v>
          </cell>
          <cell r="L6">
            <v>0.17823639774859287</v>
          </cell>
          <cell r="M6">
            <v>0.11585365853658537</v>
          </cell>
          <cell r="N6">
            <v>9.5211372989150764E-2</v>
          </cell>
          <cell r="O6">
            <v>5.7450628366247758E-2</v>
          </cell>
          <cell r="P6">
            <v>5.4758800521512385E-2</v>
          </cell>
          <cell r="Q6">
            <v>0.15160796324655437</v>
          </cell>
          <cell r="R6">
            <v>7.5285565939771551E-2</v>
          </cell>
          <cell r="S6">
            <v>0.15517241379310345</v>
          </cell>
          <cell r="T6">
            <v>0.14266304347826086</v>
          </cell>
          <cell r="U6">
            <v>0.15277777777777779</v>
          </cell>
          <cell r="V6">
            <v>0.15194630872483222</v>
          </cell>
        </row>
        <row r="7">
          <cell r="H7" t="str">
            <v>6万円未満</v>
          </cell>
          <cell r="I7">
            <v>0.12242562929061784</v>
          </cell>
          <cell r="J7">
            <v>0.15916083916083917</v>
          </cell>
          <cell r="K7">
            <v>0.19205298013245034</v>
          </cell>
          <cell r="L7">
            <v>0.19324577861163228</v>
          </cell>
          <cell r="M7">
            <v>0.12042682926829268</v>
          </cell>
          <cell r="N7">
            <v>0.11485222596333708</v>
          </cell>
          <cell r="O7">
            <v>0.13464991023339318</v>
          </cell>
          <cell r="P7">
            <v>0.10821382007822686</v>
          </cell>
          <cell r="Q7">
            <v>0.11026033690658499</v>
          </cell>
          <cell r="R7">
            <v>0.10072689511941849</v>
          </cell>
          <cell r="S7">
            <v>0.15517241379310345</v>
          </cell>
          <cell r="T7">
            <v>0.12907608695652173</v>
          </cell>
          <cell r="U7">
            <v>0.14409722222222221</v>
          </cell>
          <cell r="V7">
            <v>0.13395973154362417</v>
          </cell>
        </row>
        <row r="8">
          <cell r="H8" t="str">
            <v>7万円未満</v>
          </cell>
          <cell r="I8">
            <v>9.3821510297482841E-2</v>
          </cell>
          <cell r="J8">
            <v>0.12475524475524476</v>
          </cell>
          <cell r="K8">
            <v>0.13245033112582782</v>
          </cell>
          <cell r="L8">
            <v>0.11444652908067542</v>
          </cell>
          <cell r="M8">
            <v>9.9085365853658541E-2</v>
          </cell>
          <cell r="N8">
            <v>0.13449307893752338</v>
          </cell>
          <cell r="O8">
            <v>0.13824057450628366</v>
          </cell>
          <cell r="P8">
            <v>0.12516297262059975</v>
          </cell>
          <cell r="Q8">
            <v>0.10260336906584992</v>
          </cell>
          <cell r="R8">
            <v>9.8909657320872271E-2</v>
          </cell>
          <cell r="S8">
            <v>0.13218390804597702</v>
          </cell>
          <cell r="T8">
            <v>0.12092391304347826</v>
          </cell>
          <cell r="U8">
            <v>9.375E-2</v>
          </cell>
          <cell r="V8">
            <v>8.0268456375838931E-2</v>
          </cell>
        </row>
        <row r="9">
          <cell r="H9" t="str">
            <v>8万円未満</v>
          </cell>
          <cell r="I9">
            <v>6.6361556064073221E-2</v>
          </cell>
          <cell r="J9">
            <v>0.12363636363636364</v>
          </cell>
          <cell r="K9">
            <v>0.11920529801324503</v>
          </cell>
          <cell r="L9">
            <v>0.11819887429643527</v>
          </cell>
          <cell r="M9">
            <v>0.10975609756097561</v>
          </cell>
          <cell r="N9">
            <v>0.13224841002618781</v>
          </cell>
          <cell r="O9">
            <v>0.1310592459605027</v>
          </cell>
          <cell r="P9">
            <v>0.14602346805736635</v>
          </cell>
          <cell r="Q9">
            <v>6.1255742725880552E-2</v>
          </cell>
          <cell r="R9">
            <v>8.4112149532710276E-2</v>
          </cell>
          <cell r="S9">
            <v>0.11685823754789272</v>
          </cell>
          <cell r="T9">
            <v>0.11277173913043478</v>
          </cell>
          <cell r="U9">
            <v>6.7708333333333329E-2</v>
          </cell>
          <cell r="V9">
            <v>9.8791946308724829E-2</v>
          </cell>
        </row>
        <row r="10">
          <cell r="H10" t="str">
            <v>9万円未満</v>
          </cell>
          <cell r="I10">
            <v>4.691075514874142E-2</v>
          </cell>
          <cell r="J10">
            <v>7.300699300699301E-2</v>
          </cell>
          <cell r="K10">
            <v>7.505518763796909E-2</v>
          </cell>
          <cell r="L10">
            <v>6.7542213883677302E-2</v>
          </cell>
          <cell r="M10">
            <v>7.621951219512195E-2</v>
          </cell>
          <cell r="N10">
            <v>0.10194537972315749</v>
          </cell>
          <cell r="O10">
            <v>0.11131059245960502</v>
          </cell>
          <cell r="P10">
            <v>0.12255541069100391</v>
          </cell>
          <cell r="Q10">
            <v>4.5941807044410414E-2</v>
          </cell>
          <cell r="R10">
            <v>9.9169262720664592E-2</v>
          </cell>
          <cell r="S10">
            <v>6.7049808429118771E-2</v>
          </cell>
          <cell r="T10">
            <v>9.7826086956521743E-2</v>
          </cell>
          <cell r="U10">
            <v>6.0763888888888888E-2</v>
          </cell>
          <cell r="V10">
            <v>5.6375838926174496E-2</v>
          </cell>
        </row>
        <row r="11">
          <cell r="H11" t="str">
            <v>10万円未満</v>
          </cell>
          <cell r="I11">
            <v>2.2883295194508008E-2</v>
          </cell>
          <cell r="J11">
            <v>3.3286713286713288E-2</v>
          </cell>
          <cell r="K11">
            <v>5.2980132450331126E-2</v>
          </cell>
          <cell r="L11">
            <v>4.3151969981238276E-2</v>
          </cell>
          <cell r="M11">
            <v>5.0304878048780491E-2</v>
          </cell>
          <cell r="N11">
            <v>5.5181444070332958E-2</v>
          </cell>
          <cell r="O11">
            <v>6.6427289048473961E-2</v>
          </cell>
          <cell r="P11">
            <v>7.9530638852672753E-2</v>
          </cell>
          <cell r="Q11">
            <v>2.4502297090352222E-2</v>
          </cell>
          <cell r="R11">
            <v>6.3603322949117344E-2</v>
          </cell>
          <cell r="S11">
            <v>3.6398467432950193E-2</v>
          </cell>
          <cell r="T11">
            <v>3.125E-2</v>
          </cell>
          <cell r="U11">
            <v>3.8194444444444448E-2</v>
          </cell>
          <cell r="V11">
            <v>2.8456375838926174E-2</v>
          </cell>
        </row>
        <row r="12">
          <cell r="H12" t="str">
            <v>11万円未満</v>
          </cell>
          <cell r="I12">
            <v>5.0343249427917618E-2</v>
          </cell>
          <cell r="J12">
            <v>6.0699300699300698E-2</v>
          </cell>
          <cell r="K12">
            <v>5.2980132450331126E-2</v>
          </cell>
          <cell r="L12">
            <v>4.878048780487805E-2</v>
          </cell>
          <cell r="M12">
            <v>7.3170731707317069E-2</v>
          </cell>
          <cell r="N12">
            <v>9.4837261503928169E-2</v>
          </cell>
          <cell r="O12">
            <v>0.10053859964093358</v>
          </cell>
          <cell r="P12">
            <v>0.12516297262059975</v>
          </cell>
          <cell r="Q12">
            <v>4.1347626339969371E-2</v>
          </cell>
          <cell r="R12">
            <v>9.8650051921079965E-2</v>
          </cell>
          <cell r="S12">
            <v>5.7471264367816091E-2</v>
          </cell>
          <cell r="T12">
            <v>9.2391304347826081E-2</v>
          </cell>
          <cell r="U12">
            <v>3.9930555555555552E-2</v>
          </cell>
          <cell r="V12">
            <v>7.5704697986577182E-2</v>
          </cell>
        </row>
        <row r="13">
          <cell r="H13" t="str">
            <v>12万円未満</v>
          </cell>
          <cell r="I13">
            <v>2.4027459954233409E-2</v>
          </cell>
          <cell r="J13">
            <v>2.1538461538461538E-2</v>
          </cell>
          <cell r="K13">
            <v>1.7660044150110375E-2</v>
          </cell>
          <cell r="L13">
            <v>1.125703564727955E-2</v>
          </cell>
          <cell r="M13">
            <v>2.5914634146341462E-2</v>
          </cell>
          <cell r="N13">
            <v>2.3007856341189674E-2</v>
          </cell>
          <cell r="O13">
            <v>3.5906642728904849E-2</v>
          </cell>
          <cell r="P13">
            <v>1.8252933507170794E-2</v>
          </cell>
          <cell r="Q13">
            <v>2.6033690658499236E-2</v>
          </cell>
          <cell r="R13">
            <v>3.6604361370716508E-2</v>
          </cell>
          <cell r="S13">
            <v>2.4904214559386972E-2</v>
          </cell>
          <cell r="T13">
            <v>2.9891304347826088E-2</v>
          </cell>
          <cell r="U13">
            <v>2.2569444444444444E-2</v>
          </cell>
          <cell r="V13">
            <v>2.1744966442953019E-2</v>
          </cell>
        </row>
        <row r="14">
          <cell r="H14" t="str">
            <v>13万円未満</v>
          </cell>
          <cell r="I14">
            <v>1.6018306636155607E-2</v>
          </cell>
          <cell r="J14">
            <v>3.2447552447552451E-2</v>
          </cell>
          <cell r="K14">
            <v>3.5320088300220751E-2</v>
          </cell>
          <cell r="L14">
            <v>1.8761726078799251E-2</v>
          </cell>
          <cell r="M14">
            <v>4.2682926829268296E-2</v>
          </cell>
          <cell r="N14">
            <v>3.6101758323980548E-2</v>
          </cell>
          <cell r="O14">
            <v>6.283662477558348E-2</v>
          </cell>
          <cell r="P14">
            <v>4.3024771838331158E-2</v>
          </cell>
          <cell r="Q14">
            <v>2.1439509954058193E-2</v>
          </cell>
          <cell r="R14">
            <v>5.1661474558670824E-2</v>
          </cell>
          <cell r="S14">
            <v>2.8735632183908046E-2</v>
          </cell>
          <cell r="T14">
            <v>2.717391304347826E-2</v>
          </cell>
          <cell r="U14">
            <v>2.4305555555555556E-2</v>
          </cell>
          <cell r="V14">
            <v>4.214765100671141E-2</v>
          </cell>
        </row>
        <row r="15">
          <cell r="H15" t="str">
            <v>14万円未満</v>
          </cell>
          <cell r="I15">
            <v>1.7162471395881007E-2</v>
          </cell>
          <cell r="J15">
            <v>1.5664335664335664E-2</v>
          </cell>
          <cell r="K15">
            <v>1.9867549668874173E-2</v>
          </cell>
          <cell r="L15">
            <v>1.3133208255159476E-2</v>
          </cell>
          <cell r="M15">
            <v>3.048780487804878E-2</v>
          </cell>
          <cell r="N15">
            <v>2.0389075944631501E-2</v>
          </cell>
          <cell r="O15">
            <v>1.4362657091561939E-2</v>
          </cell>
          <cell r="P15">
            <v>3.7809647979139507E-2</v>
          </cell>
          <cell r="Q15">
            <v>1.5313935681470138E-2</v>
          </cell>
          <cell r="R15">
            <v>3.6085150571131881E-2</v>
          </cell>
          <cell r="S15">
            <v>1.3409961685823755E-2</v>
          </cell>
          <cell r="T15">
            <v>2.5815217391304348E-2</v>
          </cell>
          <cell r="U15">
            <v>1.0416666666666666E-2</v>
          </cell>
          <cell r="V15">
            <v>9.1275167785234892E-3</v>
          </cell>
        </row>
        <row r="16">
          <cell r="H16" t="str">
            <v>15万円未満</v>
          </cell>
          <cell r="I16">
            <v>1.2585812356979404E-2</v>
          </cell>
          <cell r="J16">
            <v>7.8321678321678322E-3</v>
          </cell>
          <cell r="K16">
            <v>6.6225165562913907E-3</v>
          </cell>
          <cell r="L16">
            <v>3.1894934333958722E-2</v>
          </cell>
          <cell r="M16">
            <v>2.1341463414634148E-2</v>
          </cell>
          <cell r="N16">
            <v>1.6647961092405537E-2</v>
          </cell>
          <cell r="O16">
            <v>1.7953321364452424E-2</v>
          </cell>
          <cell r="P16">
            <v>1.4341590612777053E-2</v>
          </cell>
          <cell r="Q16">
            <v>9.1883614088820835E-3</v>
          </cell>
          <cell r="R16">
            <v>1.5576323987538941E-2</v>
          </cell>
          <cell r="S16">
            <v>9.5785440613026813E-3</v>
          </cell>
          <cell r="T16">
            <v>1.2228260869565218E-2</v>
          </cell>
          <cell r="U16">
            <v>1.2152777777777778E-2</v>
          </cell>
          <cell r="V16">
            <v>9.6644295302013416E-3</v>
          </cell>
        </row>
        <row r="17">
          <cell r="H17" t="str">
            <v>20万円未満</v>
          </cell>
          <cell r="I17">
            <v>2.2883295194508008E-2</v>
          </cell>
          <cell r="J17">
            <v>2.8251748251748251E-2</v>
          </cell>
          <cell r="K17">
            <v>3.3112582781456956E-2</v>
          </cell>
          <cell r="L17">
            <v>3.9399624765478425E-2</v>
          </cell>
          <cell r="M17">
            <v>6.5548780487804881E-2</v>
          </cell>
          <cell r="N17">
            <v>5.3497942386831275E-2</v>
          </cell>
          <cell r="O17">
            <v>7.5403949730700179E-2</v>
          </cell>
          <cell r="P17">
            <v>7.4315514993481088E-2</v>
          </cell>
          <cell r="Q17">
            <v>1.6845329249617153E-2</v>
          </cell>
          <cell r="R17">
            <v>7.0872274143302175E-2</v>
          </cell>
          <cell r="S17">
            <v>4.9808429118773943E-2</v>
          </cell>
          <cell r="T17">
            <v>4.4836956521739128E-2</v>
          </cell>
          <cell r="U17">
            <v>1.5625E-2</v>
          </cell>
          <cell r="V17">
            <v>2.6040268456375838E-2</v>
          </cell>
        </row>
        <row r="18">
          <cell r="H18" t="str">
            <v>20万円以上</v>
          </cell>
          <cell r="I18">
            <v>6.8649885583524023E-3</v>
          </cell>
          <cell r="J18">
            <v>1.1188811188811189E-2</v>
          </cell>
          <cell r="K18">
            <v>4.4150110375275938E-3</v>
          </cell>
          <cell r="L18">
            <v>9.3808630393996256E-3</v>
          </cell>
          <cell r="M18">
            <v>2.1341463414634148E-2</v>
          </cell>
          <cell r="N18">
            <v>3.4231200897867561E-2</v>
          </cell>
          <cell r="O18">
            <v>1.615798922800718E-2</v>
          </cell>
          <cell r="P18">
            <v>1.8252933507170794E-2</v>
          </cell>
          <cell r="Q18">
            <v>3.0627871362940277E-3</v>
          </cell>
          <cell r="R18">
            <v>2.284527518172378E-2</v>
          </cell>
          <cell r="S18">
            <v>3.8314176245210726E-3</v>
          </cell>
          <cell r="T18">
            <v>1.2228260869565218E-2</v>
          </cell>
          <cell r="U18">
            <v>0</v>
          </cell>
          <cell r="V18">
            <v>8.3221476510067106E-3</v>
          </cell>
        </row>
        <row r="19">
          <cell r="H19" t="str">
            <v>サンプル</v>
          </cell>
          <cell r="I19">
            <v>874</v>
          </cell>
          <cell r="J19">
            <v>3575</v>
          </cell>
          <cell r="K19">
            <v>453</v>
          </cell>
          <cell r="L19">
            <v>533</v>
          </cell>
          <cell r="M19">
            <v>656</v>
          </cell>
          <cell r="N19">
            <v>5346</v>
          </cell>
          <cell r="O19">
            <v>557</v>
          </cell>
          <cell r="P19">
            <v>767</v>
          </cell>
          <cell r="Q19">
            <v>653</v>
          </cell>
          <cell r="R19">
            <v>3852</v>
          </cell>
          <cell r="S19">
            <v>522</v>
          </cell>
          <cell r="T19">
            <v>736</v>
          </cell>
          <cell r="U19">
            <v>576</v>
          </cell>
          <cell r="V19">
            <v>3725</v>
          </cell>
        </row>
        <row r="21">
          <cell r="H21" t="str">
            <v>うち  1.団体旅行</v>
          </cell>
        </row>
        <row r="22">
          <cell r="I22" t="str">
            <v>2002_4-6</v>
          </cell>
          <cell r="J22" t="str">
            <v>2003_6</v>
          </cell>
          <cell r="K22" t="str">
            <v>2004_6</v>
          </cell>
          <cell r="L22" t="str">
            <v>2005 6</v>
          </cell>
          <cell r="M22" t="str">
            <v>2002_7-9</v>
          </cell>
          <cell r="N22" t="str">
            <v>2003_8</v>
          </cell>
          <cell r="O22" t="str">
            <v>2004_8</v>
          </cell>
          <cell r="P22" t="str">
            <v>2005 7</v>
          </cell>
          <cell r="Q22" t="str">
            <v>2002_10-12</v>
          </cell>
          <cell r="R22" t="str">
            <v>2003_11</v>
          </cell>
          <cell r="S22" t="str">
            <v>2004_11</v>
          </cell>
          <cell r="T22" t="str">
            <v>2005 11</v>
          </cell>
          <cell r="U22" t="str">
            <v>2003_1-3</v>
          </cell>
          <cell r="V22" t="str">
            <v>2004_2</v>
          </cell>
        </row>
        <row r="23">
          <cell r="H23" t="str">
            <v>3万円未満</v>
          </cell>
          <cell r="I23">
            <v>8.6999999999999994E-2</v>
          </cell>
          <cell r="J23">
            <v>6.7331670822942641E-2</v>
          </cell>
          <cell r="K23">
            <v>2.7397260273972601E-2</v>
          </cell>
          <cell r="L23">
            <v>0</v>
          </cell>
          <cell r="M23">
            <v>0.11799999999999999</v>
          </cell>
          <cell r="N23">
            <v>7.2463768115942018E-2</v>
          </cell>
          <cell r="O23">
            <v>0</v>
          </cell>
          <cell r="P23">
            <v>0</v>
          </cell>
          <cell r="Q23">
            <v>0.1</v>
          </cell>
          <cell r="R23">
            <v>5.2872062663185379E-2</v>
          </cell>
          <cell r="S23">
            <v>1.6393442622950821E-2</v>
          </cell>
          <cell r="T23">
            <v>3.4013605442176874E-2</v>
          </cell>
          <cell r="U23">
            <v>5.8000000000000003E-2</v>
          </cell>
          <cell r="V23">
            <v>5.3023255813953493E-2</v>
          </cell>
        </row>
        <row r="24">
          <cell r="H24" t="str">
            <v>4万円未満</v>
          </cell>
          <cell r="I24">
            <v>8.7248322147651006E-2</v>
          </cell>
          <cell r="J24">
            <v>5.0706566916043222E-2</v>
          </cell>
          <cell r="K24">
            <v>4.1095890410958902E-2</v>
          </cell>
          <cell r="L24">
            <v>4.2553191489361701E-2</v>
          </cell>
          <cell r="M24">
            <v>9.8039215686274508E-2</v>
          </cell>
          <cell r="N24">
            <v>0.10144927536231885</v>
          </cell>
          <cell r="O24">
            <v>8.3333333333333329E-2</v>
          </cell>
          <cell r="P24">
            <v>0.14285714285714285</v>
          </cell>
          <cell r="Q24">
            <v>9.166666666666666E-2</v>
          </cell>
          <cell r="R24">
            <v>3.3942558746736295E-2</v>
          </cell>
          <cell r="S24">
            <v>7.1038251366120214E-2</v>
          </cell>
          <cell r="T24">
            <v>3.4013605442176874E-2</v>
          </cell>
          <cell r="U24">
            <v>6.7961165048543687E-2</v>
          </cell>
          <cell r="V24">
            <v>9.8604651162790699E-2</v>
          </cell>
        </row>
        <row r="25">
          <cell r="H25" t="str">
            <v>5万円未満</v>
          </cell>
          <cell r="I25">
            <v>0.14093959731543623</v>
          </cell>
          <cell r="J25">
            <v>7.7306733167082295E-2</v>
          </cell>
          <cell r="K25">
            <v>5.4794520547945202E-2</v>
          </cell>
          <cell r="L25">
            <v>6.3829787234042548E-2</v>
          </cell>
          <cell r="M25">
            <v>7.8431372549019607E-2</v>
          </cell>
          <cell r="N25">
            <v>0.14251207729468598</v>
          </cell>
          <cell r="O25">
            <v>8.3333333333333329E-2</v>
          </cell>
          <cell r="P25">
            <v>7.9365079365079361E-2</v>
          </cell>
          <cell r="Q25">
            <v>9.166666666666666E-2</v>
          </cell>
          <cell r="R25">
            <v>3.5900783289817231E-2</v>
          </cell>
          <cell r="S25">
            <v>7.1038251366120214E-2</v>
          </cell>
          <cell r="T25">
            <v>6.8027210884353748E-2</v>
          </cell>
          <cell r="U25">
            <v>0.11650485436893204</v>
          </cell>
          <cell r="V25">
            <v>0.10232558139534884</v>
          </cell>
        </row>
        <row r="26">
          <cell r="H26" t="str">
            <v>6万円未満</v>
          </cell>
          <cell r="I26">
            <v>0.10067114093959731</v>
          </cell>
          <cell r="J26">
            <v>0.11970074812967581</v>
          </cell>
          <cell r="K26">
            <v>9.5890410958904104E-2</v>
          </cell>
          <cell r="L26">
            <v>0.11347517730496454</v>
          </cell>
          <cell r="M26">
            <v>9.8039215686274508E-2</v>
          </cell>
          <cell r="N26">
            <v>0.13768115942028986</v>
          </cell>
          <cell r="O26">
            <v>4.1666666666666664E-2</v>
          </cell>
          <cell r="P26">
            <v>9.5238095238095233E-2</v>
          </cell>
          <cell r="Q26">
            <v>8.3333333333333329E-2</v>
          </cell>
          <cell r="R26">
            <v>7.1801566579634463E-2</v>
          </cell>
          <cell r="S26">
            <v>0.10928961748633879</v>
          </cell>
          <cell r="T26">
            <v>8.8435374149659865E-2</v>
          </cell>
          <cell r="U26">
            <v>0.14563106796116504</v>
          </cell>
          <cell r="V26">
            <v>0.11162790697674418</v>
          </cell>
        </row>
        <row r="27">
          <cell r="H27" t="str">
            <v>7万円未満</v>
          </cell>
          <cell r="I27">
            <v>0.10738255033557047</v>
          </cell>
          <cell r="J27">
            <v>0.13133832086450539</v>
          </cell>
          <cell r="K27">
            <v>9.5890410958904104E-2</v>
          </cell>
          <cell r="L27">
            <v>0.15602836879432624</v>
          </cell>
          <cell r="M27">
            <v>9.8039215686274508E-2</v>
          </cell>
          <cell r="N27">
            <v>0.14251207729468598</v>
          </cell>
          <cell r="O27">
            <v>0.125</v>
          </cell>
          <cell r="P27">
            <v>0.14285714285714285</v>
          </cell>
          <cell r="Q27">
            <v>0.125</v>
          </cell>
          <cell r="R27">
            <v>9.0078328981723244E-2</v>
          </cell>
          <cell r="S27">
            <v>0.13114754098360656</v>
          </cell>
          <cell r="T27">
            <v>8.8435374149659865E-2</v>
          </cell>
          <cell r="U27">
            <v>0.1650485436893204</v>
          </cell>
          <cell r="V27">
            <v>8.4651162790697676E-2</v>
          </cell>
        </row>
        <row r="28">
          <cell r="H28" t="str">
            <v>8万円未満</v>
          </cell>
          <cell r="I28">
            <v>9.3959731543624164E-2</v>
          </cell>
          <cell r="J28">
            <v>0.17705735660847879</v>
          </cell>
          <cell r="K28">
            <v>9.5890410958904104E-2</v>
          </cell>
          <cell r="L28">
            <v>0.14893617021276595</v>
          </cell>
          <cell r="M28">
            <v>0.13725490196078433</v>
          </cell>
          <cell r="N28">
            <v>0.10144927536231885</v>
          </cell>
          <cell r="O28">
            <v>0.125</v>
          </cell>
          <cell r="P28">
            <v>9.5238095238095233E-2</v>
          </cell>
          <cell r="Q28">
            <v>8.3333333333333329E-2</v>
          </cell>
          <cell r="R28">
            <v>6.6579634464751958E-2</v>
          </cell>
          <cell r="S28">
            <v>0.12568306010928962</v>
          </cell>
          <cell r="T28">
            <v>4.0816326530612242E-2</v>
          </cell>
          <cell r="U28">
            <v>6.7961165048543687E-2</v>
          </cell>
          <cell r="V28">
            <v>0.12279069767441861</v>
          </cell>
        </row>
        <row r="29">
          <cell r="H29" t="str">
            <v>9万円未満</v>
          </cell>
          <cell r="I29">
            <v>7.3825503355704702E-2</v>
          </cell>
          <cell r="J29">
            <v>9.3931837073981714E-2</v>
          </cell>
          <cell r="K29">
            <v>0.17808219178082191</v>
          </cell>
          <cell r="L29">
            <v>9.2198581560283682E-2</v>
          </cell>
          <cell r="M29">
            <v>0.11764705882352941</v>
          </cell>
          <cell r="N29">
            <v>7.2463768115942032E-2</v>
          </cell>
          <cell r="O29">
            <v>8.3333333333333329E-2</v>
          </cell>
          <cell r="P29">
            <v>0.12698412698412698</v>
          </cell>
          <cell r="Q29">
            <v>9.166666666666666E-2</v>
          </cell>
          <cell r="R29">
            <v>0.10835509138381201</v>
          </cell>
          <cell r="S29">
            <v>8.1967213114754092E-2</v>
          </cell>
          <cell r="T29">
            <v>5.4421768707482991E-2</v>
          </cell>
          <cell r="U29">
            <v>0.11650485436893204</v>
          </cell>
          <cell r="V29">
            <v>7.5348837209302327E-2</v>
          </cell>
        </row>
        <row r="30">
          <cell r="H30" t="str">
            <v>10万円未満</v>
          </cell>
          <cell r="I30">
            <v>5.3691275167785234E-2</v>
          </cell>
          <cell r="J30">
            <v>4.6550290939318374E-2</v>
          </cell>
          <cell r="K30">
            <v>8.2191780821917804E-2</v>
          </cell>
          <cell r="L30">
            <v>6.3829787234042548E-2</v>
          </cell>
          <cell r="M30">
            <v>1.9607843137254902E-2</v>
          </cell>
          <cell r="N30">
            <v>1.6908212560386472E-2</v>
          </cell>
          <cell r="O30">
            <v>4.1666666666666664E-2</v>
          </cell>
          <cell r="P30">
            <v>1.5873015873015872E-2</v>
          </cell>
          <cell r="Q30">
            <v>0.05</v>
          </cell>
          <cell r="R30">
            <v>8.3550913838120106E-2</v>
          </cell>
          <cell r="S30">
            <v>5.4644808743169397E-2</v>
          </cell>
          <cell r="T30">
            <v>4.0816326530612242E-2</v>
          </cell>
          <cell r="U30">
            <v>2.9126213592233011E-2</v>
          </cell>
          <cell r="V30">
            <v>4.2790697674418607E-2</v>
          </cell>
        </row>
        <row r="31">
          <cell r="H31" t="str">
            <v>11万円未満</v>
          </cell>
          <cell r="I31">
            <v>0.10067114093959731</v>
          </cell>
          <cell r="J31">
            <v>7.813798836242726E-2</v>
          </cell>
          <cell r="K31">
            <v>9.5890410958904104E-2</v>
          </cell>
          <cell r="L31">
            <v>9.9290780141843976E-2</v>
          </cell>
          <cell r="M31">
            <v>9.8039215686274508E-2</v>
          </cell>
          <cell r="N31">
            <v>9.1787439613526575E-2</v>
          </cell>
          <cell r="O31">
            <v>0.16666666666666666</v>
          </cell>
          <cell r="P31">
            <v>0.14285714285714285</v>
          </cell>
          <cell r="Q31">
            <v>7.4999999999999997E-2</v>
          </cell>
          <cell r="R31">
            <v>0.12597911227154046</v>
          </cell>
          <cell r="S31">
            <v>0.11475409836065574</v>
          </cell>
          <cell r="T31">
            <v>0.1360544217687075</v>
          </cell>
          <cell r="U31">
            <v>6.7961165048543687E-2</v>
          </cell>
          <cell r="V31">
            <v>0.13953488372093023</v>
          </cell>
        </row>
        <row r="32">
          <cell r="H32" t="str">
            <v>12万円未満</v>
          </cell>
          <cell r="I32">
            <v>2.0134228187919462E-2</v>
          </cell>
          <cell r="J32">
            <v>4.2394014962593519E-2</v>
          </cell>
          <cell r="K32">
            <v>2.7397260273972601E-2</v>
          </cell>
          <cell r="L32">
            <v>1.4184397163120567E-2</v>
          </cell>
          <cell r="M32">
            <v>0</v>
          </cell>
          <cell r="N32">
            <v>1.932367149758454E-2</v>
          </cell>
          <cell r="O32">
            <v>0</v>
          </cell>
          <cell r="P32">
            <v>1.5873015873015872E-2</v>
          </cell>
          <cell r="Q32">
            <v>9.166666666666666E-2</v>
          </cell>
          <cell r="R32">
            <v>5.6788511749347258E-2</v>
          </cell>
          <cell r="S32">
            <v>3.2786885245901641E-2</v>
          </cell>
          <cell r="T32">
            <v>4.0816326530612242E-2</v>
          </cell>
          <cell r="U32">
            <v>4.8543689320388349E-2</v>
          </cell>
          <cell r="V32">
            <v>3.3488372093023258E-2</v>
          </cell>
        </row>
        <row r="33">
          <cell r="H33" t="str">
            <v>13万円未満</v>
          </cell>
          <cell r="I33">
            <v>2.0134228187919462E-2</v>
          </cell>
          <cell r="J33">
            <v>4.488778054862843E-2</v>
          </cell>
          <cell r="K33">
            <v>4.1095890410958902E-2</v>
          </cell>
          <cell r="L33">
            <v>1.4184397163120567E-2</v>
          </cell>
          <cell r="M33">
            <v>1.9607843137254902E-2</v>
          </cell>
          <cell r="N33">
            <v>1.2077294685990338E-2</v>
          </cell>
          <cell r="O33">
            <v>0.125</v>
          </cell>
          <cell r="P33">
            <v>6.3492063492063489E-2</v>
          </cell>
          <cell r="Q33">
            <v>4.1666666666666664E-2</v>
          </cell>
          <cell r="R33">
            <v>8.6161879895561358E-2</v>
          </cell>
          <cell r="S33">
            <v>3.825136612021858E-2</v>
          </cell>
          <cell r="T33">
            <v>6.8027210884353748E-2</v>
          </cell>
          <cell r="U33">
            <v>2.9126213592233011E-2</v>
          </cell>
          <cell r="V33">
            <v>5.3953488372093024E-2</v>
          </cell>
        </row>
        <row r="34">
          <cell r="H34" t="str">
            <v>14万円未満</v>
          </cell>
          <cell r="I34">
            <v>2.0134228187919462E-2</v>
          </cell>
          <cell r="J34">
            <v>1.2468827930174564E-2</v>
          </cell>
          <cell r="K34">
            <v>5.4794520547945202E-2</v>
          </cell>
          <cell r="L34">
            <v>2.1276595744680851E-2</v>
          </cell>
          <cell r="M34">
            <v>1.9607843137254902E-2</v>
          </cell>
          <cell r="N34">
            <v>4.830917874396135E-3</v>
          </cell>
          <cell r="O34">
            <v>0</v>
          </cell>
          <cell r="P34">
            <v>1.5873015873015872E-2</v>
          </cell>
          <cell r="Q34">
            <v>2.5000000000000001E-2</v>
          </cell>
          <cell r="R34">
            <v>2.8067885117493474E-2</v>
          </cell>
          <cell r="S34">
            <v>2.185792349726776E-2</v>
          </cell>
          <cell r="T34">
            <v>0.10204081632653061</v>
          </cell>
          <cell r="U34">
            <v>2.9126213592233011E-2</v>
          </cell>
          <cell r="V34">
            <v>1.8604651162790697E-2</v>
          </cell>
        </row>
        <row r="35">
          <cell r="H35" t="str">
            <v>15万円未満</v>
          </cell>
          <cell r="I35">
            <v>2.6845637583892617E-2</v>
          </cell>
          <cell r="J35">
            <v>6.6500415627597674E-3</v>
          </cell>
          <cell r="K35">
            <v>1.3698630136986301E-2</v>
          </cell>
          <cell r="L35">
            <v>8.5106382978723402E-2</v>
          </cell>
          <cell r="M35">
            <v>0</v>
          </cell>
          <cell r="N35">
            <v>7.246376811594203E-3</v>
          </cell>
          <cell r="O35">
            <v>0</v>
          </cell>
          <cell r="P35">
            <v>1.5873015873015872E-2</v>
          </cell>
          <cell r="Q35">
            <v>1.6666666666666666E-2</v>
          </cell>
          <cell r="R35">
            <v>1.7624020887728461E-2</v>
          </cell>
          <cell r="S35">
            <v>1.6393442622950821E-2</v>
          </cell>
          <cell r="T35">
            <v>5.4421768707482991E-2</v>
          </cell>
          <cell r="U35">
            <v>2.9126213592233011E-2</v>
          </cell>
          <cell r="V35">
            <v>1.8604651162790697E-2</v>
          </cell>
        </row>
        <row r="36">
          <cell r="H36" t="str">
            <v>20万円未満</v>
          </cell>
          <cell r="I36">
            <v>4.6979865771812082E-2</v>
          </cell>
          <cell r="J36">
            <v>4.2394014962593519E-2</v>
          </cell>
          <cell r="K36">
            <v>9.5890410958904104E-2</v>
          </cell>
          <cell r="L36">
            <v>7.0921985815602842E-2</v>
          </cell>
          <cell r="M36">
            <v>7.8431372549019607E-2</v>
          </cell>
          <cell r="N36">
            <v>4.8309178743961352E-2</v>
          </cell>
          <cell r="O36">
            <v>8.3333333333333329E-2</v>
          </cell>
          <cell r="P36">
            <v>4.7619047619047616E-2</v>
          </cell>
          <cell r="Q36">
            <v>2.5000000000000001E-2</v>
          </cell>
          <cell r="R36">
            <v>0.11684073107049608</v>
          </cell>
          <cell r="S36">
            <v>0.10382513661202186</v>
          </cell>
          <cell r="T36">
            <v>0.1360544217687075</v>
          </cell>
          <cell r="U36">
            <v>2.9126213592233011E-2</v>
          </cell>
          <cell r="V36">
            <v>3.7209302325581395E-2</v>
          </cell>
        </row>
        <row r="37">
          <cell r="H37" t="str">
            <v>20万円以上</v>
          </cell>
          <cell r="I37">
            <v>2.0134228187919462E-2</v>
          </cell>
          <cell r="J37">
            <v>9.14380714879468E-3</v>
          </cell>
          <cell r="K37">
            <v>0</v>
          </cell>
          <cell r="L37">
            <v>1.4184397163120567E-2</v>
          </cell>
          <cell r="M37">
            <v>1.9607843137254902E-2</v>
          </cell>
          <cell r="N37">
            <v>2.8985507246376812E-2</v>
          </cell>
          <cell r="O37">
            <v>4.1666666666666664E-2</v>
          </cell>
          <cell r="P37">
            <v>0</v>
          </cell>
          <cell r="Q37">
            <v>8.3333333333333332E-3</v>
          </cell>
          <cell r="R37">
            <v>2.5456919060052218E-2</v>
          </cell>
          <cell r="S37">
            <v>1.092896174863388E-2</v>
          </cell>
          <cell r="T37">
            <v>1.3605442176870748E-2</v>
          </cell>
          <cell r="U37">
            <v>0</v>
          </cell>
          <cell r="V37">
            <v>7.4418604651162795E-3</v>
          </cell>
        </row>
        <row r="38">
          <cell r="H38" t="str">
            <v>サンプル</v>
          </cell>
          <cell r="I38">
            <v>149</v>
          </cell>
          <cell r="J38">
            <v>1203</v>
          </cell>
          <cell r="K38">
            <v>73</v>
          </cell>
          <cell r="L38">
            <v>141</v>
          </cell>
          <cell r="M38">
            <v>51</v>
          </cell>
          <cell r="N38">
            <v>414</v>
          </cell>
          <cell r="O38">
            <v>24</v>
          </cell>
          <cell r="P38">
            <v>63</v>
          </cell>
          <cell r="Q38">
            <v>120</v>
          </cell>
          <cell r="R38">
            <v>1532</v>
          </cell>
          <cell r="S38">
            <v>183</v>
          </cell>
          <cell r="T38">
            <v>147</v>
          </cell>
          <cell r="U38">
            <v>103</v>
          </cell>
          <cell r="V38">
            <v>1075</v>
          </cell>
        </row>
        <row r="40">
          <cell r="H40" t="str">
            <v>うち  2.観光付きパッケージ旅行</v>
          </cell>
        </row>
        <row r="41">
          <cell r="I41" t="str">
            <v>2002_4-6</v>
          </cell>
          <cell r="J41" t="str">
            <v>2003_6</v>
          </cell>
          <cell r="K41" t="str">
            <v>2004_6</v>
          </cell>
          <cell r="L41" t="str">
            <v>2005 6</v>
          </cell>
          <cell r="M41" t="str">
            <v>2002_7-9</v>
          </cell>
          <cell r="N41" t="str">
            <v>2003_8</v>
          </cell>
          <cell r="O41" t="str">
            <v>2004_8</v>
          </cell>
          <cell r="P41" t="str">
            <v>2005 7</v>
          </cell>
          <cell r="Q41" t="str">
            <v>2002_10-12</v>
          </cell>
          <cell r="R41" t="str">
            <v>2003_11</v>
          </cell>
          <cell r="S41" t="str">
            <v>2004_11</v>
          </cell>
          <cell r="T41" t="str">
            <v>2005 11</v>
          </cell>
          <cell r="U41" t="str">
            <v>2003_1-3</v>
          </cell>
          <cell r="V41" t="str">
            <v>2004_2</v>
          </cell>
        </row>
        <row r="42">
          <cell r="H42" t="str">
            <v>3万円未満</v>
          </cell>
          <cell r="I42">
            <v>0.16</v>
          </cell>
          <cell r="J42">
            <v>1.9230769230769232E-2</v>
          </cell>
          <cell r="K42">
            <v>7.6923076923076927E-2</v>
          </cell>
          <cell r="L42">
            <v>3.8461538461538464E-2</v>
          </cell>
          <cell r="M42">
            <v>0.14299999999999999</v>
          </cell>
          <cell r="N42">
            <v>4.5627376425855515E-2</v>
          </cell>
          <cell r="O42">
            <v>0</v>
          </cell>
          <cell r="P42">
            <v>0</v>
          </cell>
          <cell r="Q42">
            <v>0.19500000000000001</v>
          </cell>
          <cell r="R42">
            <v>3.4883720930232558E-2</v>
          </cell>
          <cell r="S42">
            <v>2.1505376344086023E-2</v>
          </cell>
          <cell r="T42">
            <v>0</v>
          </cell>
          <cell r="U42">
            <v>7.8E-2</v>
          </cell>
          <cell r="V42">
            <v>6.5238558909444994E-2</v>
          </cell>
        </row>
        <row r="43">
          <cell r="H43" t="str">
            <v>4万円未満</v>
          </cell>
          <cell r="I43">
            <v>0.19636363636363635</v>
          </cell>
          <cell r="J43">
            <v>8.0769230769230774E-2</v>
          </cell>
          <cell r="K43">
            <v>2.564102564102564E-2</v>
          </cell>
          <cell r="L43">
            <v>9.6153846153846159E-2</v>
          </cell>
          <cell r="M43">
            <v>0.16666666666666666</v>
          </cell>
          <cell r="N43">
            <v>0.11026615969581749</v>
          </cell>
          <cell r="O43">
            <v>4.5454545454545456E-2</v>
          </cell>
          <cell r="P43">
            <v>3.0303030303030304E-2</v>
          </cell>
          <cell r="Q43">
            <v>0.21266968325791855</v>
          </cell>
          <cell r="R43">
            <v>5.8139534883720929E-2</v>
          </cell>
          <cell r="S43">
            <v>4.3010752688172046E-2</v>
          </cell>
          <cell r="T43">
            <v>4.4247787610619468E-2</v>
          </cell>
          <cell r="U43">
            <v>0.2530612244897959</v>
          </cell>
          <cell r="V43">
            <v>0.18111002921129504</v>
          </cell>
        </row>
        <row r="44">
          <cell r="H44" t="str">
            <v>5万円未満</v>
          </cell>
          <cell r="I44">
            <v>0.15272727272727274</v>
          </cell>
          <cell r="J44">
            <v>5.3846153846153849E-2</v>
          </cell>
          <cell r="K44">
            <v>5.128205128205128E-2</v>
          </cell>
          <cell r="L44">
            <v>9.6153846153846159E-2</v>
          </cell>
          <cell r="M44">
            <v>0.16666666666666666</v>
          </cell>
          <cell r="N44">
            <v>6.6539923954372623E-2</v>
          </cell>
          <cell r="O44">
            <v>4.5454545454545456E-2</v>
          </cell>
          <cell r="P44">
            <v>4.5454545454545456E-2</v>
          </cell>
          <cell r="Q44">
            <v>0.13122171945701358</v>
          </cell>
          <cell r="R44">
            <v>3.6544850498338874E-2</v>
          </cell>
          <cell r="S44">
            <v>0.18279569892473119</v>
          </cell>
          <cell r="T44">
            <v>0.17699115044247787</v>
          </cell>
          <cell r="U44">
            <v>0.16734693877551021</v>
          </cell>
          <cell r="V44">
            <v>0.16066212268743915</v>
          </cell>
        </row>
        <row r="45">
          <cell r="H45" t="str">
            <v>6万円未満</v>
          </cell>
          <cell r="I45">
            <v>0.10909090909090909</v>
          </cell>
          <cell r="J45">
            <v>0.12692307692307692</v>
          </cell>
          <cell r="K45">
            <v>0.25641025641025639</v>
          </cell>
          <cell r="L45">
            <v>0.17307692307692307</v>
          </cell>
          <cell r="M45">
            <v>2.3809523809523808E-2</v>
          </cell>
          <cell r="N45">
            <v>9.3155893536121678E-2</v>
          </cell>
          <cell r="O45">
            <v>0.13636363636363635</v>
          </cell>
          <cell r="P45">
            <v>0.10606060606060606</v>
          </cell>
          <cell r="Q45">
            <v>0.10859728506787331</v>
          </cell>
          <cell r="R45">
            <v>9.4684385382059796E-2</v>
          </cell>
          <cell r="S45">
            <v>0.13978494623655913</v>
          </cell>
          <cell r="T45">
            <v>0.13274336283185842</v>
          </cell>
          <cell r="U45">
            <v>0.1306122448979592</v>
          </cell>
          <cell r="V45">
            <v>0.11781888997078871</v>
          </cell>
        </row>
        <row r="46">
          <cell r="H46" t="str">
            <v>7万円未満</v>
          </cell>
          <cell r="I46">
            <v>9.4545454545454544E-2</v>
          </cell>
          <cell r="J46">
            <v>0.17307692307692307</v>
          </cell>
          <cell r="K46">
            <v>0.12820512820512819</v>
          </cell>
          <cell r="L46">
            <v>0.15384615384615385</v>
          </cell>
          <cell r="M46">
            <v>4.7619047619047616E-2</v>
          </cell>
          <cell r="N46">
            <v>0.18250950570342206</v>
          </cell>
          <cell r="O46">
            <v>9.0909090909090912E-2</v>
          </cell>
          <cell r="P46">
            <v>0.25757575757575757</v>
          </cell>
          <cell r="Q46">
            <v>0.10407239819004525</v>
          </cell>
          <cell r="R46">
            <v>0.13122923588039867</v>
          </cell>
          <cell r="S46">
            <v>0.16129032258064516</v>
          </cell>
          <cell r="T46">
            <v>0.1415929203539823</v>
          </cell>
          <cell r="U46">
            <v>7.7551020408163265E-2</v>
          </cell>
          <cell r="V46">
            <v>7.2054527750730277E-2</v>
          </cell>
        </row>
        <row r="47">
          <cell r="H47" t="str">
            <v>8万円未満</v>
          </cell>
          <cell r="I47">
            <v>4.7272727272727272E-2</v>
          </cell>
          <cell r="J47">
            <v>0.13461538461538461</v>
          </cell>
          <cell r="K47">
            <v>0.12820512820512819</v>
          </cell>
          <cell r="L47">
            <v>0.11538461538461539</v>
          </cell>
          <cell r="M47">
            <v>0.11904761904761904</v>
          </cell>
          <cell r="N47">
            <v>0.16159695817490494</v>
          </cell>
          <cell r="O47">
            <v>0.13636363636363635</v>
          </cell>
          <cell r="P47">
            <v>0.16666666666666666</v>
          </cell>
          <cell r="Q47">
            <v>4.9773755656108594E-2</v>
          </cell>
          <cell r="R47">
            <v>7.6411960132890366E-2</v>
          </cell>
          <cell r="S47">
            <v>0.21505376344086022</v>
          </cell>
          <cell r="T47">
            <v>0.10619469026548672</v>
          </cell>
          <cell r="U47">
            <v>5.7142857142857141E-2</v>
          </cell>
          <cell r="V47">
            <v>0.11684518013631938</v>
          </cell>
        </row>
        <row r="48">
          <cell r="H48" t="str">
            <v>9万円未満</v>
          </cell>
          <cell r="I48">
            <v>2.9090909090909091E-2</v>
          </cell>
          <cell r="J48">
            <v>7.6923076923076927E-2</v>
          </cell>
          <cell r="K48">
            <v>5.128205128205128E-2</v>
          </cell>
          <cell r="L48">
            <v>3.8461538461538464E-2</v>
          </cell>
          <cell r="M48">
            <v>7.1428571428571425E-2</v>
          </cell>
          <cell r="N48">
            <v>0.10836501901140684</v>
          </cell>
          <cell r="O48">
            <v>0.27272727272727271</v>
          </cell>
          <cell r="P48">
            <v>0.12121212121212122</v>
          </cell>
          <cell r="Q48">
            <v>2.7149321266968326E-2</v>
          </cell>
          <cell r="R48">
            <v>7.1428571428571425E-2</v>
          </cell>
          <cell r="S48">
            <v>5.3763440860215055E-2</v>
          </cell>
          <cell r="T48">
            <v>7.9646017699115043E-2</v>
          </cell>
          <cell r="U48">
            <v>4.8979591836734691E-2</v>
          </cell>
          <cell r="V48">
            <v>4.9659201557935732E-2</v>
          </cell>
        </row>
        <row r="49">
          <cell r="H49" t="str">
            <v>10万円未満</v>
          </cell>
          <cell r="I49">
            <v>1.090909090909091E-2</v>
          </cell>
          <cell r="J49">
            <v>3.0769230769230771E-2</v>
          </cell>
          <cell r="K49">
            <v>0.10256410256410256</v>
          </cell>
          <cell r="L49">
            <v>5.7692307692307696E-2</v>
          </cell>
          <cell r="M49">
            <v>2.3809523809523808E-2</v>
          </cell>
          <cell r="N49">
            <v>4.5627376425855515E-2</v>
          </cell>
          <cell r="O49">
            <v>2.2727272727272728E-2</v>
          </cell>
          <cell r="P49">
            <v>9.0909090909090912E-2</v>
          </cell>
          <cell r="Q49">
            <v>2.7149321266968326E-2</v>
          </cell>
          <cell r="R49">
            <v>7.8073089700996676E-2</v>
          </cell>
          <cell r="S49">
            <v>3.2258064516129031E-2</v>
          </cell>
          <cell r="T49">
            <v>2.6548672566371681E-2</v>
          </cell>
          <cell r="U49">
            <v>5.7142857142857141E-2</v>
          </cell>
          <cell r="V49">
            <v>2.4342745861733205E-2</v>
          </cell>
        </row>
        <row r="50">
          <cell r="H50" t="str">
            <v>11万円未満</v>
          </cell>
          <cell r="I50">
            <v>5.0909090909090911E-2</v>
          </cell>
          <cell r="J50">
            <v>8.8461538461538466E-2</v>
          </cell>
          <cell r="K50">
            <v>5.128205128205128E-2</v>
          </cell>
          <cell r="L50">
            <v>5.7692307692307696E-2</v>
          </cell>
          <cell r="M50">
            <v>4.7619047619047616E-2</v>
          </cell>
          <cell r="N50">
            <v>6.4638783269961975E-2</v>
          </cell>
          <cell r="O50">
            <v>0.13636363636363635</v>
          </cell>
          <cell r="P50">
            <v>6.0606060606060608E-2</v>
          </cell>
          <cell r="Q50">
            <v>3.6199095022624438E-2</v>
          </cell>
          <cell r="R50">
            <v>0.10465116279069768</v>
          </cell>
          <cell r="S50">
            <v>2.1505376344086023E-2</v>
          </cell>
          <cell r="T50">
            <v>0.10619469026548672</v>
          </cell>
          <cell r="U50">
            <v>3.6734693877551024E-2</v>
          </cell>
          <cell r="V50">
            <v>7.9844206426484904E-2</v>
          </cell>
        </row>
        <row r="51">
          <cell r="H51" t="str">
            <v>12万円未満</v>
          </cell>
          <cell r="I51">
            <v>3.6363636363636362E-2</v>
          </cell>
          <cell r="J51">
            <v>2.3076923076923078E-2</v>
          </cell>
          <cell r="K51">
            <v>0</v>
          </cell>
          <cell r="L51">
            <v>0</v>
          </cell>
          <cell r="M51">
            <v>2.3809523809523808E-2</v>
          </cell>
          <cell r="N51">
            <v>1.3307984790874524E-2</v>
          </cell>
          <cell r="O51">
            <v>2.2727272727272728E-2</v>
          </cell>
          <cell r="P51">
            <v>1.5151515151515152E-2</v>
          </cell>
          <cell r="Q51">
            <v>1.8099547511312219E-2</v>
          </cell>
          <cell r="R51">
            <v>4.3189368770764118E-2</v>
          </cell>
          <cell r="S51">
            <v>1.0752688172043012E-2</v>
          </cell>
          <cell r="T51">
            <v>6.1946902654867256E-2</v>
          </cell>
          <cell r="U51">
            <v>1.6326530612244899E-2</v>
          </cell>
          <cell r="V51">
            <v>2.7263875365141188E-2</v>
          </cell>
        </row>
        <row r="52">
          <cell r="H52" t="str">
            <v>13万円未満</v>
          </cell>
          <cell r="I52">
            <v>2.9090909090909091E-2</v>
          </cell>
          <cell r="J52">
            <v>7.6923076923076927E-2</v>
          </cell>
          <cell r="K52">
            <v>7.6923076923076927E-2</v>
          </cell>
          <cell r="L52">
            <v>5.7692307692307696E-2</v>
          </cell>
          <cell r="M52">
            <v>2.3809523809523808E-2</v>
          </cell>
          <cell r="N52">
            <v>1.7110266159695818E-2</v>
          </cell>
          <cell r="O52">
            <v>4.5454545454545456E-2</v>
          </cell>
          <cell r="P52">
            <v>0</v>
          </cell>
          <cell r="Q52">
            <v>2.7149321266968326E-2</v>
          </cell>
          <cell r="R52">
            <v>4.3189368770764118E-2</v>
          </cell>
          <cell r="S52">
            <v>4.3010752688172046E-2</v>
          </cell>
          <cell r="T52">
            <v>5.3097345132743362E-2</v>
          </cell>
          <cell r="U52">
            <v>3.6734693877551024E-2</v>
          </cell>
          <cell r="V52">
            <v>6.523855890944498E-2</v>
          </cell>
        </row>
        <row r="53">
          <cell r="H53" t="str">
            <v>14万円未満</v>
          </cell>
          <cell r="I53">
            <v>0.04</v>
          </cell>
          <cell r="J53">
            <v>5.3846153846153849E-2</v>
          </cell>
          <cell r="K53">
            <v>0</v>
          </cell>
          <cell r="L53">
            <v>0</v>
          </cell>
          <cell r="M53">
            <v>4.7619047619047616E-2</v>
          </cell>
          <cell r="N53">
            <v>1.5209125475285171E-2</v>
          </cell>
          <cell r="O53">
            <v>0</v>
          </cell>
          <cell r="P53">
            <v>4.5454545454545456E-2</v>
          </cell>
          <cell r="Q53">
            <v>2.7149321266968326E-2</v>
          </cell>
          <cell r="R53">
            <v>0.10132890365448505</v>
          </cell>
          <cell r="S53">
            <v>1.0752688172043012E-2</v>
          </cell>
          <cell r="T53">
            <v>1.7699115044247787E-2</v>
          </cell>
          <cell r="U53">
            <v>1.2244897959183673E-2</v>
          </cell>
          <cell r="V53">
            <v>6.815968841285297E-3</v>
          </cell>
        </row>
        <row r="54">
          <cell r="H54" t="str">
            <v>15万円未満</v>
          </cell>
          <cell r="I54">
            <v>1.090909090909091E-2</v>
          </cell>
          <cell r="J54">
            <v>1.9230769230769232E-2</v>
          </cell>
          <cell r="K54">
            <v>2.564102564102564E-2</v>
          </cell>
          <cell r="L54">
            <v>5.7692307692307696E-2</v>
          </cell>
          <cell r="M54">
            <v>0</v>
          </cell>
          <cell r="N54">
            <v>7.6045627376425855E-3</v>
          </cell>
          <cell r="O54">
            <v>0</v>
          </cell>
          <cell r="P54">
            <v>0</v>
          </cell>
          <cell r="Q54">
            <v>1.3574660633484163E-2</v>
          </cell>
          <cell r="R54">
            <v>2.9900332225913623E-2</v>
          </cell>
          <cell r="S54">
            <v>1.0752688172043012E-2</v>
          </cell>
          <cell r="T54">
            <v>0</v>
          </cell>
          <cell r="U54">
            <v>1.6326530612244899E-2</v>
          </cell>
          <cell r="V54">
            <v>1.0710808179162609E-2</v>
          </cell>
        </row>
        <row r="55">
          <cell r="H55" t="str">
            <v>20万円未満</v>
          </cell>
          <cell r="I55">
            <v>2.5454545454545455E-2</v>
          </cell>
          <cell r="J55">
            <v>3.0769230769230771E-2</v>
          </cell>
          <cell r="K55">
            <v>2.564102564102564E-2</v>
          </cell>
          <cell r="L55">
            <v>5.7692307692307696E-2</v>
          </cell>
          <cell r="M55">
            <v>9.5238095238095233E-2</v>
          </cell>
          <cell r="N55">
            <v>3.0418250950570342E-2</v>
          </cell>
          <cell r="O55">
            <v>0</v>
          </cell>
          <cell r="P55">
            <v>3.0303030303030304E-2</v>
          </cell>
          <cell r="Q55">
            <v>2.2624434389140271E-2</v>
          </cell>
          <cell r="R55">
            <v>7.3089700996677748E-2</v>
          </cell>
          <cell r="S55">
            <v>5.3763440860215055E-2</v>
          </cell>
          <cell r="T55">
            <v>3.5398230088495575E-2</v>
          </cell>
          <cell r="U55">
            <v>1.2244897959183673E-2</v>
          </cell>
          <cell r="V55">
            <v>1.5579357351509251E-2</v>
          </cell>
        </row>
        <row r="56">
          <cell r="H56" t="str">
            <v>20万円以上</v>
          </cell>
          <cell r="I56">
            <v>7.2727272727272727E-3</v>
          </cell>
          <cell r="J56">
            <v>1.1538461538461539E-2</v>
          </cell>
          <cell r="K56">
            <v>0</v>
          </cell>
          <cell r="L56">
            <v>0</v>
          </cell>
          <cell r="M56">
            <v>0</v>
          </cell>
          <cell r="N56">
            <v>3.8022813688212927E-2</v>
          </cell>
          <cell r="O56">
            <v>4.5454545454545456E-2</v>
          </cell>
          <cell r="P56">
            <v>3.0303030303030304E-2</v>
          </cell>
          <cell r="Q56">
            <v>0</v>
          </cell>
          <cell r="R56">
            <v>2.3255813953488372E-2</v>
          </cell>
          <cell r="S56">
            <v>0</v>
          </cell>
          <cell r="T56">
            <v>1.7699115044247787E-2</v>
          </cell>
          <cell r="U56">
            <v>0</v>
          </cell>
          <cell r="V56">
            <v>6.815968841285297E-3</v>
          </cell>
        </row>
        <row r="57">
          <cell r="H57" t="str">
            <v>サンプル</v>
          </cell>
          <cell r="I57">
            <v>275</v>
          </cell>
          <cell r="J57">
            <v>260</v>
          </cell>
          <cell r="K57">
            <v>39</v>
          </cell>
          <cell r="L57">
            <v>52</v>
          </cell>
          <cell r="M57">
            <v>42</v>
          </cell>
          <cell r="N57">
            <v>526</v>
          </cell>
          <cell r="O57">
            <v>44</v>
          </cell>
          <cell r="P57">
            <v>66</v>
          </cell>
          <cell r="Q57">
            <v>221</v>
          </cell>
          <cell r="R57">
            <v>602</v>
          </cell>
          <cell r="S57">
            <v>93</v>
          </cell>
          <cell r="T57">
            <v>113</v>
          </cell>
          <cell r="U57">
            <v>245</v>
          </cell>
          <cell r="V57">
            <v>1027</v>
          </cell>
        </row>
        <row r="59">
          <cell r="H59" t="str">
            <v>うち  3.フリープランのパック旅行</v>
          </cell>
        </row>
        <row r="60">
          <cell r="I60" t="str">
            <v>2002_4-6</v>
          </cell>
          <cell r="J60" t="str">
            <v>2003_6</v>
          </cell>
          <cell r="K60" t="str">
            <v>2004_6</v>
          </cell>
          <cell r="L60" t="str">
            <v>2005 6</v>
          </cell>
          <cell r="M60" t="str">
            <v>2002_7-9</v>
          </cell>
          <cell r="N60" t="str">
            <v>2003_8</v>
          </cell>
          <cell r="O60" t="str">
            <v>2004_8</v>
          </cell>
          <cell r="P60" t="str">
            <v>2005 7</v>
          </cell>
          <cell r="Q60" t="str">
            <v>2002_10-12</v>
          </cell>
          <cell r="R60" t="str">
            <v>2003_11</v>
          </cell>
          <cell r="S60" t="str">
            <v>2004_11</v>
          </cell>
          <cell r="T60" t="str">
            <v>2005 11</v>
          </cell>
          <cell r="U60" t="str">
            <v>2003_1-3</v>
          </cell>
          <cell r="V60" t="str">
            <v>2004_2</v>
          </cell>
        </row>
        <row r="61">
          <cell r="H61" t="str">
            <v>3万円未満</v>
          </cell>
          <cell r="I61">
            <v>9.9000000000000005E-2</v>
          </cell>
          <cell r="J61">
            <v>3.8058991436726926E-2</v>
          </cell>
          <cell r="K61">
            <v>3.2258064516129031E-2</v>
          </cell>
          <cell r="L61">
            <v>2.3529411764705882E-2</v>
          </cell>
          <cell r="M61">
            <v>3.7999999999999999E-2</v>
          </cell>
          <cell r="N61">
            <v>1.682200500113662E-2</v>
          </cell>
          <cell r="O61">
            <v>4.0899795501022499E-3</v>
          </cell>
          <cell r="P61">
            <v>1.567398119122257E-3</v>
          </cell>
          <cell r="Q61">
            <v>0.16300000000000001</v>
          </cell>
          <cell r="R61">
            <v>4.8349056603773581E-2</v>
          </cell>
          <cell r="S61">
            <v>2.8455284552845527E-2</v>
          </cell>
          <cell r="T61">
            <v>4.4117647058823532E-2</v>
          </cell>
          <cell r="U61">
            <v>0.107</v>
          </cell>
          <cell r="V61">
            <v>9.3730602110490377E-2</v>
          </cell>
        </row>
        <row r="62">
          <cell r="H62" t="str">
            <v>4万円未満</v>
          </cell>
          <cell r="I62">
            <v>0.25056433408577877</v>
          </cell>
          <cell r="J62">
            <v>0.14462416745956233</v>
          </cell>
          <cell r="K62">
            <v>0.12609970674486803</v>
          </cell>
          <cell r="L62">
            <v>0.11470588235294117</v>
          </cell>
          <cell r="M62">
            <v>9.1234347048300538E-2</v>
          </cell>
          <cell r="N62">
            <v>5.410320527392589E-2</v>
          </cell>
          <cell r="O62">
            <v>3.0674846625766871E-2</v>
          </cell>
          <cell r="P62">
            <v>2.037617554858934E-2</v>
          </cell>
          <cell r="Q62">
            <v>0.26333333333333331</v>
          </cell>
          <cell r="R62">
            <v>0.16922169811320756</v>
          </cell>
          <cell r="S62">
            <v>0.1991869918699187</v>
          </cell>
          <cell r="T62">
            <v>0.11134453781512606</v>
          </cell>
          <cell r="U62">
            <v>0.28444444444444444</v>
          </cell>
          <cell r="V62">
            <v>0.24084419615145872</v>
          </cell>
        </row>
        <row r="63">
          <cell r="H63" t="str">
            <v>5万円未満</v>
          </cell>
          <cell r="I63">
            <v>0.20993227990970656</v>
          </cell>
          <cell r="J63">
            <v>0.20742150333016174</v>
          </cell>
          <cell r="K63">
            <v>0.14076246334310852</v>
          </cell>
          <cell r="L63">
            <v>0.23823529411764705</v>
          </cell>
          <cell r="M63">
            <v>0.11627906976744186</v>
          </cell>
          <cell r="N63">
            <v>9.4112298249602183E-2</v>
          </cell>
          <cell r="O63">
            <v>5.7259713701431493E-2</v>
          </cell>
          <cell r="P63">
            <v>5.329153605015674E-2</v>
          </cell>
          <cell r="Q63">
            <v>0.18666666666666668</v>
          </cell>
          <cell r="R63">
            <v>0.12323113207547169</v>
          </cell>
          <cell r="S63">
            <v>0.2073170731707317</v>
          </cell>
          <cell r="T63">
            <v>0.15756302521008403</v>
          </cell>
          <cell r="U63">
            <v>0.15111111111111111</v>
          </cell>
          <cell r="V63">
            <v>0.18001241464928616</v>
          </cell>
        </row>
        <row r="64">
          <cell r="H64" t="str">
            <v>6万円未満</v>
          </cell>
          <cell r="I64">
            <v>0.13544018058690746</v>
          </cell>
          <cell r="J64">
            <v>0.18648905803996194</v>
          </cell>
          <cell r="K64">
            <v>0.20527859237536658</v>
          </cell>
          <cell r="L64">
            <v>0.22941176470588234</v>
          </cell>
          <cell r="M64">
            <v>0.13059033989266547</v>
          </cell>
          <cell r="N64">
            <v>0.11502614230506933</v>
          </cell>
          <cell r="O64">
            <v>0.13905930470347649</v>
          </cell>
          <cell r="P64">
            <v>0.109717868338558</v>
          </cell>
          <cell r="Q64">
            <v>0.12333333333333334</v>
          </cell>
          <cell r="R64">
            <v>0.12794811320754718</v>
          </cell>
          <cell r="S64">
            <v>0.1951219512195122</v>
          </cell>
          <cell r="T64">
            <v>0.1407563025210084</v>
          </cell>
          <cell r="U64">
            <v>0.16</v>
          </cell>
          <cell r="V64">
            <v>0.15952824332712601</v>
          </cell>
        </row>
        <row r="65">
          <cell r="H65" t="str">
            <v>7万円未満</v>
          </cell>
          <cell r="I65">
            <v>9.0293453724604969E-2</v>
          </cell>
          <cell r="J65">
            <v>0.11512844909609896</v>
          </cell>
          <cell r="K65">
            <v>0.14076246334310852</v>
          </cell>
          <cell r="L65">
            <v>9.1176470588235289E-2</v>
          </cell>
          <cell r="M65">
            <v>0.1037567084078712</v>
          </cell>
          <cell r="N65">
            <v>0.12821095703568994</v>
          </cell>
          <cell r="O65">
            <v>0.14314928425357873</v>
          </cell>
          <cell r="P65">
            <v>0.109717868338558</v>
          </cell>
          <cell r="Q65">
            <v>8.666666666666667E-2</v>
          </cell>
          <cell r="R65">
            <v>9.4929245283018868E-2</v>
          </cell>
          <cell r="S65">
            <v>0.12195121951219512</v>
          </cell>
          <cell r="T65">
            <v>0.12605042016806722</v>
          </cell>
          <cell r="U65">
            <v>7.5555555555555556E-2</v>
          </cell>
          <cell r="V65">
            <v>8.1936685288640593E-2</v>
          </cell>
        </row>
        <row r="66">
          <cell r="H66" t="str">
            <v>8万円未満</v>
          </cell>
          <cell r="I66">
            <v>6.772009029345373E-2</v>
          </cell>
          <cell r="J66">
            <v>9.2293054234062796E-2</v>
          </cell>
          <cell r="K66">
            <v>0.12316715542521994</v>
          </cell>
          <cell r="L66">
            <v>0.10588235294117647</v>
          </cell>
          <cell r="M66">
            <v>0.1073345259391771</v>
          </cell>
          <cell r="N66">
            <v>0.13162082291429869</v>
          </cell>
          <cell r="O66">
            <v>0.130879345603272</v>
          </cell>
          <cell r="P66">
            <v>0.14890282131661442</v>
          </cell>
          <cell r="Q66">
            <v>6.3333333333333339E-2</v>
          </cell>
          <cell r="R66">
            <v>0.10318396226415094</v>
          </cell>
          <cell r="S66">
            <v>7.3170731707317069E-2</v>
          </cell>
          <cell r="T66">
            <v>0.13655462184873948</v>
          </cell>
          <cell r="U66">
            <v>0.08</v>
          </cell>
          <cell r="V66">
            <v>7.2004965859714457E-2</v>
          </cell>
        </row>
        <row r="67">
          <cell r="H67" t="str">
            <v>9万円未満</v>
          </cell>
          <cell r="I67">
            <v>4.5146726862302484E-2</v>
          </cell>
          <cell r="J67">
            <v>6.0894386298763085E-2</v>
          </cell>
          <cell r="K67">
            <v>5.5718475073313782E-2</v>
          </cell>
          <cell r="L67">
            <v>6.1764705882352944E-2</v>
          </cell>
          <cell r="M67">
            <v>7.1556350626118065E-2</v>
          </cell>
          <cell r="N67">
            <v>0.10411457149352125</v>
          </cell>
          <cell r="O67">
            <v>9.815950920245399E-2</v>
          </cell>
          <cell r="P67">
            <v>0.12225705329153605</v>
          </cell>
          <cell r="Q67">
            <v>4.3333333333333335E-2</v>
          </cell>
          <cell r="R67">
            <v>0.10200471698113207</v>
          </cell>
          <cell r="S67">
            <v>6.097560975609756E-2</v>
          </cell>
          <cell r="T67">
            <v>0.11554621848739496</v>
          </cell>
          <cell r="U67">
            <v>4.8888888888888891E-2</v>
          </cell>
          <cell r="V67">
            <v>4.717566728739913E-2</v>
          </cell>
        </row>
        <row r="68">
          <cell r="H68" t="str">
            <v>10万円未満</v>
          </cell>
          <cell r="I68">
            <v>2.0316027088036117E-2</v>
          </cell>
          <cell r="J68">
            <v>2.6165556612749764E-2</v>
          </cell>
          <cell r="K68">
            <v>4.1055718475073312E-2</v>
          </cell>
          <cell r="L68">
            <v>3.2352941176470591E-2</v>
          </cell>
          <cell r="M68">
            <v>5.5456171735241505E-2</v>
          </cell>
          <cell r="N68">
            <v>6.0013639463514436E-2</v>
          </cell>
          <cell r="O68">
            <v>7.1574642126789365E-2</v>
          </cell>
          <cell r="P68">
            <v>8.4639498432601878E-2</v>
          </cell>
          <cell r="Q68">
            <v>1.3333333333333334E-2</v>
          </cell>
          <cell r="R68">
            <v>4.1273584905660375E-2</v>
          </cell>
          <cell r="S68">
            <v>2.4390243902439025E-2</v>
          </cell>
          <cell r="T68">
            <v>2.9411764705882353E-2</v>
          </cell>
          <cell r="U68">
            <v>2.2222222222222223E-2</v>
          </cell>
          <cell r="V68">
            <v>2.1725636250775917E-2</v>
          </cell>
        </row>
        <row r="69">
          <cell r="H69" t="str">
            <v>11万円未満</v>
          </cell>
          <cell r="I69">
            <v>3.160270880361174E-2</v>
          </cell>
          <cell r="J69">
            <v>4.709800190294957E-2</v>
          </cell>
          <cell r="K69">
            <v>4.398826979472141E-2</v>
          </cell>
          <cell r="L69">
            <v>2.6470588235294117E-2</v>
          </cell>
          <cell r="M69">
            <v>7.1556350626118065E-2</v>
          </cell>
          <cell r="N69">
            <v>9.8886110479654468E-2</v>
          </cell>
          <cell r="O69">
            <v>9.4069529652351741E-2</v>
          </cell>
          <cell r="P69">
            <v>0.13009404388714735</v>
          </cell>
          <cell r="Q69">
            <v>3.3333333333333333E-2</v>
          </cell>
          <cell r="R69">
            <v>7.1344339622641514E-2</v>
          </cell>
          <cell r="S69">
            <v>2.8455284552845527E-2</v>
          </cell>
          <cell r="T69">
            <v>7.5630252100840331E-2</v>
          </cell>
          <cell r="U69">
            <v>3.111111111111111E-2</v>
          </cell>
          <cell r="V69">
            <v>3.1036623215394164E-2</v>
          </cell>
        </row>
        <row r="70">
          <cell r="H70" t="str">
            <v>12万円未満</v>
          </cell>
          <cell r="I70">
            <v>1.8058690744920992E-2</v>
          </cell>
          <cell r="J70">
            <v>9.5147478591817315E-3</v>
          </cell>
          <cell r="K70">
            <v>1.7595307917888565E-2</v>
          </cell>
          <cell r="L70">
            <v>1.1764705882352941E-2</v>
          </cell>
          <cell r="M70">
            <v>2.8622540250447227E-2</v>
          </cell>
          <cell r="N70">
            <v>2.4551034325983177E-2</v>
          </cell>
          <cell r="O70">
            <v>3.8854805725971372E-2</v>
          </cell>
          <cell r="P70">
            <v>1.8808777429467086E-2</v>
          </cell>
          <cell r="Q70">
            <v>0</v>
          </cell>
          <cell r="R70">
            <v>1.5919811320754717E-2</v>
          </cell>
          <cell r="S70">
            <v>2.4390243902439025E-2</v>
          </cell>
          <cell r="T70">
            <v>1.8907563025210083E-2</v>
          </cell>
          <cell r="U70">
            <v>1.7777777777777778E-2</v>
          </cell>
          <cell r="V70">
            <v>1.0552451893234015E-2</v>
          </cell>
        </row>
        <row r="71">
          <cell r="H71" t="str">
            <v>13万円未満</v>
          </cell>
          <cell r="I71">
            <v>6.7720090293453723E-3</v>
          </cell>
          <cell r="J71">
            <v>1.9980970504281638E-2</v>
          </cell>
          <cell r="K71">
            <v>2.932551319648094E-2</v>
          </cell>
          <cell r="L71">
            <v>1.4705882352941176E-2</v>
          </cell>
          <cell r="M71">
            <v>4.6511627906976744E-2</v>
          </cell>
          <cell r="N71">
            <v>4.0691066151398045E-2</v>
          </cell>
          <cell r="O71">
            <v>6.1349693251533742E-2</v>
          </cell>
          <cell r="P71">
            <v>4.5454545454545456E-2</v>
          </cell>
          <cell r="Q71">
            <v>3.3333333333333335E-3</v>
          </cell>
          <cell r="R71">
            <v>2.4174528301886794E-2</v>
          </cell>
          <cell r="S71">
            <v>1.6260162601626018E-2</v>
          </cell>
          <cell r="T71">
            <v>8.4033613445378148E-3</v>
          </cell>
          <cell r="U71">
            <v>8.8888888888888889E-3</v>
          </cell>
          <cell r="V71">
            <v>1.9863438857852266E-2</v>
          </cell>
        </row>
        <row r="72">
          <cell r="H72" t="str">
            <v>14万円未満</v>
          </cell>
          <cell r="I72">
            <v>2.257336343115124E-3</v>
          </cell>
          <cell r="J72">
            <v>1.2844909609895337E-2</v>
          </cell>
          <cell r="K72">
            <v>1.466275659824047E-2</v>
          </cell>
          <cell r="L72">
            <v>1.1764705882352941E-2</v>
          </cell>
          <cell r="M72">
            <v>3.041144901610018E-2</v>
          </cell>
          <cell r="N72">
            <v>2.227779040691066E-2</v>
          </cell>
          <cell r="O72">
            <v>1.6359918200408999E-2</v>
          </cell>
          <cell r="P72">
            <v>3.918495297805643E-2</v>
          </cell>
          <cell r="Q72">
            <v>3.3333333333333335E-3</v>
          </cell>
          <cell r="R72">
            <v>2.0636792452830188E-2</v>
          </cell>
          <cell r="S72">
            <v>8.130081300813009E-3</v>
          </cell>
          <cell r="T72">
            <v>4.2016806722689074E-3</v>
          </cell>
          <cell r="U72">
            <v>0</v>
          </cell>
          <cell r="V72">
            <v>4.3451272501551829E-3</v>
          </cell>
        </row>
        <row r="73">
          <cell r="H73" t="str">
            <v>15万円未満</v>
          </cell>
          <cell r="I73">
            <v>9.0293453724604959E-3</v>
          </cell>
          <cell r="J73">
            <v>7.136060894386299E-3</v>
          </cell>
          <cell r="K73">
            <v>2.9325513196480938E-3</v>
          </cell>
          <cell r="L73">
            <v>5.8823529411764705E-3</v>
          </cell>
          <cell r="M73">
            <v>2.5044722719141325E-2</v>
          </cell>
          <cell r="N73">
            <v>1.8640600136394635E-2</v>
          </cell>
          <cell r="O73">
            <v>2.0449897750511249E-2</v>
          </cell>
          <cell r="P73">
            <v>1.5673981191222569E-2</v>
          </cell>
          <cell r="Q73">
            <v>3.3333333333333335E-3</v>
          </cell>
          <cell r="R73">
            <v>8.8443396226415092E-3</v>
          </cell>
          <cell r="S73">
            <v>4.0650406504065045E-3</v>
          </cell>
          <cell r="T73">
            <v>2.1008403361344537E-3</v>
          </cell>
          <cell r="U73">
            <v>0</v>
          </cell>
          <cell r="V73">
            <v>3.1036623215394167E-3</v>
          </cell>
        </row>
        <row r="74">
          <cell r="H74" t="str">
            <v>20万円未満</v>
          </cell>
          <cell r="I74">
            <v>1.1286681715575621E-2</v>
          </cell>
          <cell r="J74">
            <v>1.9980970504281638E-2</v>
          </cell>
          <cell r="K74">
            <v>2.0527859237536656E-2</v>
          </cell>
          <cell r="L74">
            <v>2.3529411764705882E-2</v>
          </cell>
          <cell r="M74">
            <v>6.2611806797853303E-2</v>
          </cell>
          <cell r="N74">
            <v>5.6603773584905662E-2</v>
          </cell>
          <cell r="O74">
            <v>8.1799591002044994E-2</v>
          </cell>
          <cell r="P74">
            <v>8.1504702194357362E-2</v>
          </cell>
          <cell r="Q74">
            <v>0.01</v>
          </cell>
          <cell r="R74">
            <v>2.9481132075471699E-2</v>
          </cell>
          <cell r="S74">
            <v>8.130081300813009E-3</v>
          </cell>
          <cell r="T74">
            <v>1.8907563025210083E-2</v>
          </cell>
          <cell r="U74">
            <v>1.3333333333333334E-2</v>
          </cell>
          <cell r="V74">
            <v>2.4829298572315334E-2</v>
          </cell>
        </row>
        <row r="75">
          <cell r="H75" t="str">
            <v>20万円以上</v>
          </cell>
          <cell r="I75">
            <v>2.257336343115124E-3</v>
          </cell>
          <cell r="J75">
            <v>1.2369172216936251E-2</v>
          </cell>
          <cell r="K75">
            <v>5.8651026392961877E-3</v>
          </cell>
          <cell r="L75">
            <v>8.8235294117647058E-3</v>
          </cell>
          <cell r="M75">
            <v>2.1466905187835419E-2</v>
          </cell>
          <cell r="N75">
            <v>3.4325983177994998E-2</v>
          </cell>
          <cell r="O75">
            <v>1.2269938650306749E-2</v>
          </cell>
          <cell r="P75">
            <v>1.8808777429467086E-2</v>
          </cell>
          <cell r="Q75">
            <v>3.3333333333333335E-3</v>
          </cell>
          <cell r="R75">
            <v>1.945754716981132E-2</v>
          </cell>
          <cell r="S75">
            <v>0</v>
          </cell>
          <cell r="T75">
            <v>1.050420168067227E-2</v>
          </cell>
          <cell r="U75">
            <v>0</v>
          </cell>
          <cell r="V75">
            <v>9.3109869646182501E-3</v>
          </cell>
        </row>
        <row r="76">
          <cell r="H76" t="str">
            <v>サンプル</v>
          </cell>
          <cell r="I76">
            <v>443</v>
          </cell>
          <cell r="J76">
            <v>2102</v>
          </cell>
          <cell r="K76">
            <v>341</v>
          </cell>
          <cell r="L76">
            <v>340</v>
          </cell>
          <cell r="M76">
            <v>559</v>
          </cell>
          <cell r="N76">
            <v>4399</v>
          </cell>
          <cell r="O76">
            <v>489</v>
          </cell>
          <cell r="P76">
            <v>638</v>
          </cell>
          <cell r="Q76">
            <v>300</v>
          </cell>
          <cell r="R76">
            <v>1696</v>
          </cell>
          <cell r="S76">
            <v>246</v>
          </cell>
          <cell r="T76">
            <v>476</v>
          </cell>
          <cell r="U76">
            <v>225</v>
          </cell>
          <cell r="V76">
            <v>1611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80">
          <cell r="C80">
            <v>2002</v>
          </cell>
          <cell r="D80">
            <v>2002</v>
          </cell>
          <cell r="E80">
            <v>2002</v>
          </cell>
          <cell r="F80">
            <v>2002</v>
          </cell>
          <cell r="G80">
            <v>2002</v>
          </cell>
          <cell r="H80">
            <v>2002</v>
          </cell>
          <cell r="I80">
            <v>2002</v>
          </cell>
          <cell r="J80">
            <v>2002</v>
          </cell>
          <cell r="K80">
            <v>2002</v>
          </cell>
          <cell r="L80">
            <v>2002</v>
          </cell>
          <cell r="M80">
            <v>2002</v>
          </cell>
        </row>
        <row r="81">
          <cell r="C81" t="str">
            <v>暦年</v>
          </cell>
          <cell r="D81" t="str">
            <v>暦年</v>
          </cell>
          <cell r="E81" t="str">
            <v>暦年</v>
          </cell>
          <cell r="F81" t="str">
            <v>暦年</v>
          </cell>
          <cell r="G81" t="str">
            <v>暦年</v>
          </cell>
          <cell r="H81" t="str">
            <v>暦年</v>
          </cell>
          <cell r="I81" t="str">
            <v>暦年</v>
          </cell>
          <cell r="J81" t="str">
            <v>暦年</v>
          </cell>
          <cell r="K81" t="str">
            <v>暦年</v>
          </cell>
          <cell r="L81" t="str">
            <v>暦年</v>
          </cell>
          <cell r="M81" t="str">
            <v>暦年</v>
          </cell>
        </row>
        <row r="82">
          <cell r="C82" t="str">
            <v>県内支出計</v>
          </cell>
          <cell r="D82" t="str">
            <v>(参加費県内分)</v>
          </cell>
          <cell r="E82" t="str">
            <v>(個人支払い計)</v>
          </cell>
          <cell r="F82" t="str">
            <v>参加費</v>
          </cell>
          <cell r="G82" t="str">
            <v>県外交通費</v>
          </cell>
          <cell r="H82" t="str">
            <v>宿泊費</v>
          </cell>
          <cell r="I82" t="str">
            <v>交通費</v>
          </cell>
          <cell r="J82" t="str">
            <v>土産・買物</v>
          </cell>
          <cell r="K82" t="str">
            <v>飲食費</v>
          </cell>
          <cell r="L82" t="str">
            <v>娯楽・入場</v>
          </cell>
          <cell r="M82" t="str">
            <v>その他</v>
          </cell>
        </row>
        <row r="83">
          <cell r="C83">
            <v>71703.782622409854</v>
          </cell>
          <cell r="D83">
            <v>21200.949503823467</v>
          </cell>
          <cell r="E83">
            <v>50502.833118586379</v>
          </cell>
          <cell r="H83">
            <v>24595.301400586028</v>
          </cell>
          <cell r="I83">
            <v>7760.4214904731625</v>
          </cell>
          <cell r="J83">
            <v>17621.845948752205</v>
          </cell>
          <cell r="K83">
            <v>13834.176698764593</v>
          </cell>
          <cell r="L83">
            <v>5664.1305842342745</v>
          </cell>
          <cell r="M83">
            <v>2227.9064995995832</v>
          </cell>
        </row>
        <row r="93">
          <cell r="C93" t="str">
            <v>（単位：円、％）</v>
          </cell>
        </row>
        <row r="94">
          <cell r="C94" t="str">
            <v>項目</v>
          </cell>
          <cell r="D94" t="str">
            <v>総額</v>
          </cell>
          <cell r="F94" t="str">
            <v>宿泊費</v>
          </cell>
          <cell r="H94" t="str">
            <v>交通費</v>
          </cell>
          <cell r="J94" t="str">
            <v>土産費</v>
          </cell>
          <cell r="L94" t="str">
            <v>飲食費</v>
          </cell>
          <cell r="N94" t="str">
            <v>娯楽費</v>
          </cell>
          <cell r="P94" t="str">
            <v>その他</v>
          </cell>
        </row>
        <row r="95">
          <cell r="C95" t="str">
            <v>年</v>
          </cell>
          <cell r="E95" t="str">
            <v>構成比</v>
          </cell>
          <cell r="G95" t="str">
            <v>構成比</v>
          </cell>
          <cell r="I95" t="str">
            <v>構成比</v>
          </cell>
          <cell r="K95" t="str">
            <v>構成比</v>
          </cell>
          <cell r="M95" t="str">
            <v>構成比</v>
          </cell>
          <cell r="O95" t="str">
            <v>構成比</v>
          </cell>
          <cell r="Q95" t="str">
            <v>構成比</v>
          </cell>
        </row>
        <row r="96">
          <cell r="C96" t="str">
            <v>1972年</v>
          </cell>
          <cell r="D96">
            <v>73132</v>
          </cell>
          <cell r="E96">
            <v>100</v>
          </cell>
          <cell r="F96">
            <v>11608</v>
          </cell>
          <cell r="G96">
            <v>15.872668599245202</v>
          </cell>
          <cell r="H96">
            <v>8330</v>
          </cell>
          <cell r="I96">
            <v>11.390362631953181</v>
          </cell>
          <cell r="J96">
            <v>32925</v>
          </cell>
          <cell r="K96">
            <v>45.021331291363566</v>
          </cell>
          <cell r="L96">
            <v>4320</v>
          </cell>
          <cell r="M96">
            <v>5.9071268391401848</v>
          </cell>
          <cell r="N96">
            <v>10576</v>
          </cell>
          <cell r="O96">
            <v>14.461521632117266</v>
          </cell>
          <cell r="P96">
            <v>5373</v>
          </cell>
          <cell r="Q96">
            <v>7.3469890061806042</v>
          </cell>
        </row>
        <row r="97">
          <cell r="C97" t="str">
            <v>1973年</v>
          </cell>
          <cell r="D97">
            <v>61919</v>
          </cell>
          <cell r="E97">
            <v>100</v>
          </cell>
          <cell r="F97">
            <v>11047</v>
          </cell>
          <cell r="G97">
            <v>17.841050404560796</v>
          </cell>
          <cell r="H97">
            <v>8317</v>
          </cell>
          <cell r="I97">
            <v>13.432064471325441</v>
          </cell>
          <cell r="J97">
            <v>21382</v>
          </cell>
          <cell r="K97">
            <v>34.532211437523216</v>
          </cell>
          <cell r="L97">
            <v>4449</v>
          </cell>
          <cell r="M97">
            <v>7.1851935593275087</v>
          </cell>
          <cell r="N97">
            <v>8266</v>
          </cell>
          <cell r="O97">
            <v>13.349698800045221</v>
          </cell>
          <cell r="P97">
            <v>8458</v>
          </cell>
          <cell r="Q97">
            <v>13.659781327217818</v>
          </cell>
        </row>
        <row r="98">
          <cell r="C98" t="str">
            <v>1974年</v>
          </cell>
          <cell r="D98">
            <v>71656</v>
          </cell>
          <cell r="E98">
            <v>100</v>
          </cell>
          <cell r="F98">
            <v>19990</v>
          </cell>
          <cell r="G98">
            <v>27.897175393546945</v>
          </cell>
          <cell r="H98">
            <v>16276</v>
          </cell>
          <cell r="I98">
            <v>22.714078374455731</v>
          </cell>
          <cell r="J98">
            <v>18396</v>
          </cell>
          <cell r="K98">
            <v>25.672658256112534</v>
          </cell>
          <cell r="L98">
            <v>4302</v>
          </cell>
          <cell r="M98">
            <v>6.0036842692865919</v>
          </cell>
          <cell r="N98">
            <v>9897</v>
          </cell>
          <cell r="O98">
            <v>13.811823155074244</v>
          </cell>
          <cell r="P98">
            <v>2795</v>
          </cell>
          <cell r="Q98">
            <v>3.900580551523948</v>
          </cell>
        </row>
        <row r="99">
          <cell r="C99" t="str">
            <v>1975年</v>
          </cell>
          <cell r="D99">
            <v>80727</v>
          </cell>
          <cell r="E99">
            <v>100</v>
          </cell>
          <cell r="F99">
            <v>21119</v>
          </cell>
          <cell r="G99">
            <v>26.161011805220063</v>
          </cell>
          <cell r="H99">
            <v>11697</v>
          </cell>
          <cell r="I99">
            <v>14.489575978297223</v>
          </cell>
          <cell r="J99">
            <v>21289</v>
          </cell>
          <cell r="K99">
            <v>26.371598102245841</v>
          </cell>
          <cell r="L99">
            <v>10803</v>
          </cell>
          <cell r="M99">
            <v>13.382139804526366</v>
          </cell>
          <cell r="N99">
            <v>8017</v>
          </cell>
          <cell r="O99">
            <v>9.9310020191509647</v>
          </cell>
          <cell r="P99">
            <v>7802</v>
          </cell>
          <cell r="Q99">
            <v>9.6646722905595404</v>
          </cell>
        </row>
        <row r="100">
          <cell r="C100" t="str">
            <v>1976年</v>
          </cell>
          <cell r="D100">
            <v>76300</v>
          </cell>
          <cell r="E100">
            <v>100</v>
          </cell>
          <cell r="F100">
            <v>18300</v>
          </cell>
          <cell r="G100">
            <v>23.984272608125821</v>
          </cell>
          <cell r="H100">
            <v>20100</v>
          </cell>
          <cell r="I100">
            <v>26.343381389252951</v>
          </cell>
          <cell r="J100">
            <v>18100</v>
          </cell>
          <cell r="K100">
            <v>23.722149410222805</v>
          </cell>
          <cell r="L100">
            <v>10900</v>
          </cell>
          <cell r="M100">
            <v>14.285714285714285</v>
          </cell>
          <cell r="N100">
            <v>8900</v>
          </cell>
          <cell r="O100">
            <v>11.664482306684141</v>
          </cell>
          <cell r="P100">
            <v>0</v>
          </cell>
          <cell r="Q100">
            <v>0</v>
          </cell>
        </row>
        <row r="101">
          <cell r="C101" t="str">
            <v>1977年</v>
          </cell>
          <cell r="D101">
            <v>82500</v>
          </cell>
          <cell r="E101">
            <v>100</v>
          </cell>
          <cell r="F101">
            <v>19800</v>
          </cell>
          <cell r="G101">
            <v>24</v>
          </cell>
          <cell r="H101">
            <v>23700</v>
          </cell>
          <cell r="I101">
            <v>28.72727272727273</v>
          </cell>
          <cell r="J101">
            <v>17700</v>
          </cell>
          <cell r="K101">
            <v>21.454545454545453</v>
          </cell>
          <cell r="L101">
            <v>12900</v>
          </cell>
          <cell r="M101">
            <v>15.636363636363637</v>
          </cell>
          <cell r="N101">
            <v>8400</v>
          </cell>
          <cell r="O101">
            <v>10.181818181818182</v>
          </cell>
          <cell r="P101">
            <v>0</v>
          </cell>
          <cell r="Q101">
            <v>0</v>
          </cell>
        </row>
        <row r="102">
          <cell r="C102" t="str">
            <v>1978年</v>
          </cell>
          <cell r="D102">
            <v>88600</v>
          </cell>
          <cell r="E102">
            <v>100</v>
          </cell>
          <cell r="F102">
            <v>22800</v>
          </cell>
          <cell r="G102">
            <v>25.733634311512414</v>
          </cell>
          <cell r="H102">
            <v>21200</v>
          </cell>
          <cell r="I102">
            <v>23.927765237020317</v>
          </cell>
          <cell r="J102">
            <v>17300</v>
          </cell>
          <cell r="K102">
            <v>19.525959367945823</v>
          </cell>
          <cell r="L102">
            <v>12900</v>
          </cell>
          <cell r="M102">
            <v>14.559819413092551</v>
          </cell>
          <cell r="N102">
            <v>8600</v>
          </cell>
          <cell r="O102">
            <v>9.7065462753950342</v>
          </cell>
          <cell r="P102">
            <v>5800</v>
          </cell>
          <cell r="Q102">
            <v>6.5462753950338595</v>
          </cell>
        </row>
        <row r="103">
          <cell r="C103" t="str">
            <v>1979年</v>
          </cell>
          <cell r="D103">
            <v>98800</v>
          </cell>
          <cell r="E103">
            <v>100</v>
          </cell>
          <cell r="F103">
            <v>23300</v>
          </cell>
          <cell r="G103">
            <v>23.582995951417004</v>
          </cell>
          <cell r="H103">
            <v>24000</v>
          </cell>
          <cell r="I103">
            <v>24.291497975708502</v>
          </cell>
          <cell r="J103">
            <v>20900</v>
          </cell>
          <cell r="K103">
            <v>21.153846153846153</v>
          </cell>
          <cell r="L103">
            <v>13500</v>
          </cell>
          <cell r="M103">
            <v>13.663967611336034</v>
          </cell>
          <cell r="N103">
            <v>10300</v>
          </cell>
          <cell r="O103">
            <v>10.425101214574898</v>
          </cell>
          <cell r="P103">
            <v>6800</v>
          </cell>
          <cell r="Q103">
            <v>6.8825910931174086</v>
          </cell>
        </row>
        <row r="104">
          <cell r="C104" t="str">
            <v>1980年</v>
          </cell>
          <cell r="D104">
            <v>99600</v>
          </cell>
          <cell r="E104">
            <v>100</v>
          </cell>
          <cell r="F104">
            <v>23900</v>
          </cell>
          <cell r="G104">
            <v>23.99598393574297</v>
          </cell>
          <cell r="H104">
            <v>23600</v>
          </cell>
          <cell r="I104">
            <v>23.694779116465863</v>
          </cell>
          <cell r="J104">
            <v>21400</v>
          </cell>
          <cell r="K104">
            <v>21.485943775100402</v>
          </cell>
          <cell r="L104">
            <v>13800</v>
          </cell>
          <cell r="M104">
            <v>13.855421686746988</v>
          </cell>
          <cell r="N104">
            <v>10200</v>
          </cell>
          <cell r="O104">
            <v>10.240963855421686</v>
          </cell>
          <cell r="P104">
            <v>6700</v>
          </cell>
          <cell r="Q104">
            <v>6.7269076305220885</v>
          </cell>
        </row>
        <row r="105">
          <cell r="C105" t="str">
            <v>1981年</v>
          </cell>
          <cell r="D105">
            <v>102100</v>
          </cell>
          <cell r="E105">
            <v>100</v>
          </cell>
          <cell r="F105">
            <v>24700</v>
          </cell>
          <cell r="G105">
            <v>24.191968658178258</v>
          </cell>
          <cell r="H105">
            <v>24100</v>
          </cell>
          <cell r="I105">
            <v>23.604309500489716</v>
          </cell>
          <cell r="J105">
            <v>21200</v>
          </cell>
          <cell r="K105">
            <v>20.763956904995105</v>
          </cell>
          <cell r="L105">
            <v>14700</v>
          </cell>
          <cell r="M105">
            <v>14.397649363369247</v>
          </cell>
          <cell r="N105">
            <v>10700</v>
          </cell>
          <cell r="O105">
            <v>10.479921645445641</v>
          </cell>
          <cell r="P105">
            <v>6700</v>
          </cell>
          <cell r="Q105">
            <v>6.5621939275220376</v>
          </cell>
        </row>
        <row r="106">
          <cell r="C106" t="str">
            <v>1982年</v>
          </cell>
          <cell r="D106">
            <v>105900</v>
          </cell>
          <cell r="E106">
            <v>100</v>
          </cell>
          <cell r="F106">
            <v>25600</v>
          </cell>
          <cell r="G106">
            <v>24.173748819641173</v>
          </cell>
          <cell r="H106">
            <v>26400</v>
          </cell>
          <cell r="I106">
            <v>24.929178470254957</v>
          </cell>
          <cell r="J106">
            <v>20800</v>
          </cell>
          <cell r="K106">
            <v>19.641170915958451</v>
          </cell>
          <cell r="L106">
            <v>15200</v>
          </cell>
          <cell r="M106">
            <v>14.353163361661943</v>
          </cell>
          <cell r="N106">
            <v>11000</v>
          </cell>
          <cell r="O106">
            <v>10.387157695939566</v>
          </cell>
          <cell r="P106">
            <v>6900</v>
          </cell>
          <cell r="Q106">
            <v>6.5155807365439093</v>
          </cell>
        </row>
        <row r="107">
          <cell r="C107" t="str">
            <v>1983年</v>
          </cell>
          <cell r="D107">
            <v>108800</v>
          </cell>
          <cell r="E107">
            <v>100</v>
          </cell>
          <cell r="F107">
            <v>26600</v>
          </cell>
          <cell r="G107">
            <v>24.448529411764707</v>
          </cell>
          <cell r="H107">
            <v>27300</v>
          </cell>
          <cell r="I107">
            <v>25.09191176470588</v>
          </cell>
          <cell r="J107">
            <v>20800</v>
          </cell>
          <cell r="K107">
            <v>19.117647058823529</v>
          </cell>
          <cell r="L107">
            <v>15700</v>
          </cell>
          <cell r="M107">
            <v>14.430147058823529</v>
          </cell>
          <cell r="N107">
            <v>11400</v>
          </cell>
          <cell r="O107">
            <v>10.477941176470589</v>
          </cell>
          <cell r="P107">
            <v>7000</v>
          </cell>
          <cell r="Q107">
            <v>6.4338235294117645</v>
          </cell>
        </row>
        <row r="108">
          <cell r="C108" t="str">
            <v>1984年</v>
          </cell>
          <cell r="D108">
            <v>111400</v>
          </cell>
          <cell r="E108">
            <v>100</v>
          </cell>
          <cell r="F108">
            <v>27700</v>
          </cell>
          <cell r="G108">
            <v>24.865350089766608</v>
          </cell>
          <cell r="H108">
            <v>28100</v>
          </cell>
          <cell r="I108">
            <v>25.224416517055655</v>
          </cell>
          <cell r="J108">
            <v>21200</v>
          </cell>
          <cell r="K108">
            <v>19.03052064631957</v>
          </cell>
          <cell r="L108">
            <v>16000</v>
          </cell>
          <cell r="M108">
            <v>14.362657091561939</v>
          </cell>
          <cell r="N108">
            <v>11800</v>
          </cell>
          <cell r="O108">
            <v>10.59245960502693</v>
          </cell>
          <cell r="P108">
            <v>6600</v>
          </cell>
          <cell r="Q108">
            <v>5.9245960502693</v>
          </cell>
        </row>
        <row r="109">
          <cell r="C109" t="str">
            <v>1985年</v>
          </cell>
          <cell r="D109">
            <v>111900</v>
          </cell>
          <cell r="E109">
            <v>100</v>
          </cell>
          <cell r="F109">
            <v>27800</v>
          </cell>
          <cell r="G109">
            <v>24.843610366398568</v>
          </cell>
          <cell r="H109">
            <v>28300</v>
          </cell>
          <cell r="I109">
            <v>25.290437890974083</v>
          </cell>
          <cell r="J109">
            <v>21000</v>
          </cell>
          <cell r="K109">
            <v>18.766756032171582</v>
          </cell>
          <cell r="L109">
            <v>15900</v>
          </cell>
          <cell r="M109">
            <v>14.209115281501342</v>
          </cell>
          <cell r="N109">
            <v>12100</v>
          </cell>
          <cell r="O109">
            <v>10.813226094727435</v>
          </cell>
          <cell r="P109">
            <v>6800</v>
          </cell>
          <cell r="Q109">
            <v>6.0768543342269883</v>
          </cell>
        </row>
        <row r="110">
          <cell r="C110" t="str">
            <v>1986年</v>
          </cell>
          <cell r="D110">
            <v>112200</v>
          </cell>
          <cell r="E110">
            <v>100</v>
          </cell>
          <cell r="F110">
            <v>27900</v>
          </cell>
          <cell r="G110">
            <v>24.866310160427808</v>
          </cell>
          <cell r="H110">
            <v>28400</v>
          </cell>
          <cell r="I110">
            <v>25.311942959001783</v>
          </cell>
          <cell r="J110">
            <v>21000</v>
          </cell>
          <cell r="K110">
            <v>18.71657754010695</v>
          </cell>
          <cell r="L110">
            <v>15900</v>
          </cell>
          <cell r="M110">
            <v>14.171122994652407</v>
          </cell>
          <cell r="N110">
            <v>12200</v>
          </cell>
          <cell r="O110">
            <v>10.873440285204991</v>
          </cell>
          <cell r="P110">
            <v>6800</v>
          </cell>
          <cell r="Q110">
            <v>6.0606060606060606</v>
          </cell>
        </row>
        <row r="111">
          <cell r="C111" t="str">
            <v>1987年</v>
          </cell>
          <cell r="D111">
            <v>112600</v>
          </cell>
          <cell r="E111">
            <v>100</v>
          </cell>
          <cell r="F111">
            <v>27900</v>
          </cell>
          <cell r="G111">
            <v>24.77797513321492</v>
          </cell>
          <cell r="H111">
            <v>28500</v>
          </cell>
          <cell r="I111">
            <v>25.31083481349911</v>
          </cell>
          <cell r="J111">
            <v>21000</v>
          </cell>
          <cell r="K111">
            <v>18.650088809946713</v>
          </cell>
          <cell r="L111">
            <v>16100</v>
          </cell>
          <cell r="M111">
            <v>14.298401420959147</v>
          </cell>
          <cell r="N111">
            <v>12300</v>
          </cell>
          <cell r="O111">
            <v>10.923623445825932</v>
          </cell>
          <cell r="P111">
            <v>6800</v>
          </cell>
          <cell r="Q111">
            <v>6.0390763765541742</v>
          </cell>
        </row>
        <row r="112">
          <cell r="C112" t="str">
            <v>1988年</v>
          </cell>
          <cell r="D112">
            <v>109600</v>
          </cell>
          <cell r="E112">
            <v>100</v>
          </cell>
          <cell r="F112">
            <v>27900</v>
          </cell>
          <cell r="G112">
            <v>25.456204379562042</v>
          </cell>
          <cell r="H112">
            <v>25400</v>
          </cell>
          <cell r="I112">
            <v>23.175182481751825</v>
          </cell>
          <cell r="J112">
            <v>21100</v>
          </cell>
          <cell r="K112">
            <v>19.251824817518248</v>
          </cell>
          <cell r="L112">
            <v>16100</v>
          </cell>
          <cell r="M112">
            <v>14.68978102189781</v>
          </cell>
          <cell r="N112">
            <v>12300</v>
          </cell>
          <cell r="O112">
            <v>11.222627737226277</v>
          </cell>
          <cell r="P112">
            <v>6800</v>
          </cell>
          <cell r="Q112">
            <v>6.2043795620437958</v>
          </cell>
        </row>
        <row r="113">
          <cell r="C113" t="str">
            <v>1989年</v>
          </cell>
          <cell r="D113">
            <v>109600</v>
          </cell>
          <cell r="E113">
            <v>100</v>
          </cell>
          <cell r="F113">
            <v>27900</v>
          </cell>
          <cell r="G113">
            <v>25.456204379562042</v>
          </cell>
          <cell r="H113">
            <v>24600</v>
          </cell>
          <cell r="I113">
            <v>22.445255474452555</v>
          </cell>
          <cell r="J113">
            <v>21000</v>
          </cell>
          <cell r="K113">
            <v>19.160583941605839</v>
          </cell>
          <cell r="L113">
            <v>16300</v>
          </cell>
          <cell r="M113">
            <v>14.872262773722628</v>
          </cell>
          <cell r="N113">
            <v>12800</v>
          </cell>
          <cell r="O113">
            <v>11.678832116788321</v>
          </cell>
          <cell r="P113">
            <v>7000</v>
          </cell>
          <cell r="Q113">
            <v>6.3868613138686134</v>
          </cell>
        </row>
        <row r="114">
          <cell r="C114" t="str">
            <v>1990年</v>
          </cell>
          <cell r="D114">
            <v>110700</v>
          </cell>
          <cell r="E114">
            <v>100</v>
          </cell>
          <cell r="F114">
            <v>28400</v>
          </cell>
          <cell r="G114">
            <v>25.65492321589883</v>
          </cell>
          <cell r="H114">
            <v>24700</v>
          </cell>
          <cell r="I114">
            <v>22.312556458897923</v>
          </cell>
          <cell r="J114">
            <v>21000</v>
          </cell>
          <cell r="K114">
            <v>18.97018970189702</v>
          </cell>
          <cell r="L114">
            <v>16500</v>
          </cell>
          <cell r="M114">
            <v>14.905149051490515</v>
          </cell>
          <cell r="N114">
            <v>13100</v>
          </cell>
          <cell r="O114">
            <v>11.833785004516711</v>
          </cell>
          <cell r="P114">
            <v>7000</v>
          </cell>
          <cell r="Q114">
            <v>6.3233965672990067</v>
          </cell>
        </row>
        <row r="115">
          <cell r="C115" t="str">
            <v>1991年</v>
          </cell>
          <cell r="D115">
            <v>111400</v>
          </cell>
          <cell r="E115">
            <v>100</v>
          </cell>
          <cell r="F115">
            <v>28600</v>
          </cell>
          <cell r="G115">
            <v>25.673249551166965</v>
          </cell>
          <cell r="H115">
            <v>24500</v>
          </cell>
          <cell r="I115">
            <v>21.99281867145422</v>
          </cell>
          <cell r="J115">
            <v>20900</v>
          </cell>
          <cell r="K115">
            <v>18.761220825852785</v>
          </cell>
          <cell r="L115">
            <v>16800</v>
          </cell>
          <cell r="M115">
            <v>15.080789946140035</v>
          </cell>
          <cell r="N115">
            <v>13500</v>
          </cell>
          <cell r="O115">
            <v>12.118491921005386</v>
          </cell>
          <cell r="P115">
            <v>7100</v>
          </cell>
          <cell r="Q115">
            <v>6.3734290843806107</v>
          </cell>
        </row>
        <row r="116">
          <cell r="C116" t="str">
            <v>1992年</v>
          </cell>
          <cell r="D116">
            <v>109200</v>
          </cell>
          <cell r="E116">
            <v>100</v>
          </cell>
          <cell r="F116">
            <v>28200</v>
          </cell>
          <cell r="G116">
            <v>25.824175824175828</v>
          </cell>
          <cell r="H116">
            <v>24300</v>
          </cell>
          <cell r="I116">
            <v>22.252747252747252</v>
          </cell>
          <cell r="J116">
            <v>19100</v>
          </cell>
          <cell r="K116">
            <v>17.490842490842489</v>
          </cell>
          <cell r="L116">
            <v>16600</v>
          </cell>
          <cell r="M116">
            <v>15.201465201465201</v>
          </cell>
          <cell r="N116">
            <v>13900</v>
          </cell>
          <cell r="O116">
            <v>12.728937728937728</v>
          </cell>
          <cell r="P116">
            <v>7100</v>
          </cell>
          <cell r="Q116">
            <v>6.5018315018315027</v>
          </cell>
        </row>
        <row r="117">
          <cell r="C117" t="str">
            <v>1993年</v>
          </cell>
          <cell r="D117">
            <v>107800</v>
          </cell>
          <cell r="E117">
            <v>100</v>
          </cell>
          <cell r="F117">
            <v>26800</v>
          </cell>
          <cell r="G117">
            <v>24.860853432282003</v>
          </cell>
          <cell r="H117">
            <v>24800</v>
          </cell>
          <cell r="I117">
            <v>23.005565862708721</v>
          </cell>
          <cell r="J117">
            <v>18600</v>
          </cell>
          <cell r="K117">
            <v>17.254174397031541</v>
          </cell>
          <cell r="L117">
            <v>15700</v>
          </cell>
          <cell r="M117">
            <v>14.564007421150279</v>
          </cell>
          <cell r="N117">
            <v>14500</v>
          </cell>
          <cell r="O117">
            <v>13.45083487940631</v>
          </cell>
          <cell r="P117">
            <v>7400</v>
          </cell>
          <cell r="Q117">
            <v>6.8645640074211505</v>
          </cell>
        </row>
        <row r="118">
          <cell r="C118" t="str">
            <v>1994年</v>
          </cell>
          <cell r="D118">
            <v>107500</v>
          </cell>
          <cell r="E118">
            <v>100</v>
          </cell>
          <cell r="F118">
            <v>27300</v>
          </cell>
          <cell r="G118">
            <v>25.395348837209301</v>
          </cell>
          <cell r="H118">
            <v>20700</v>
          </cell>
          <cell r="I118">
            <v>19.255813953488371</v>
          </cell>
          <cell r="J118">
            <v>19200</v>
          </cell>
          <cell r="K118">
            <v>17.86046511627907</v>
          </cell>
          <cell r="L118">
            <v>17500</v>
          </cell>
          <cell r="M118">
            <v>16.279069767441861</v>
          </cell>
          <cell r="N118">
            <v>15000</v>
          </cell>
          <cell r="O118">
            <v>13.953488372093023</v>
          </cell>
          <cell r="P118">
            <v>7800</v>
          </cell>
          <cell r="Q118">
            <v>7.2558139534883717</v>
          </cell>
        </row>
        <row r="119">
          <cell r="C119" t="str">
            <v>1995年</v>
          </cell>
          <cell r="D119">
            <v>108100</v>
          </cell>
          <cell r="E119">
            <v>100</v>
          </cell>
          <cell r="F119">
            <v>27000</v>
          </cell>
          <cell r="G119">
            <v>24.976873265494913</v>
          </cell>
          <cell r="H119">
            <v>21600</v>
          </cell>
          <cell r="I119">
            <v>19.981498612395928</v>
          </cell>
          <cell r="J119">
            <v>19100</v>
          </cell>
          <cell r="K119">
            <v>17.668825161887142</v>
          </cell>
          <cell r="L119">
            <v>17700</v>
          </cell>
          <cell r="M119">
            <v>16.373728029602219</v>
          </cell>
          <cell r="N119">
            <v>15400</v>
          </cell>
          <cell r="O119">
            <v>14.246068455134134</v>
          </cell>
          <cell r="P119">
            <v>7300</v>
          </cell>
          <cell r="Q119">
            <v>6.7530064754856607</v>
          </cell>
        </row>
        <row r="120">
          <cell r="C120" t="str">
            <v>1996年</v>
          </cell>
          <cell r="D120">
            <v>108200</v>
          </cell>
          <cell r="E120">
            <v>100</v>
          </cell>
          <cell r="F120">
            <v>27100</v>
          </cell>
          <cell r="G120">
            <v>25.046210720887245</v>
          </cell>
          <cell r="H120">
            <v>21500</v>
          </cell>
          <cell r="I120">
            <v>19.87060998151571</v>
          </cell>
          <cell r="J120">
            <v>18900</v>
          </cell>
          <cell r="K120">
            <v>17.467652495378928</v>
          </cell>
          <cell r="L120">
            <v>17900</v>
          </cell>
          <cell r="M120">
            <v>16.543438077634011</v>
          </cell>
          <cell r="N120">
            <v>15700</v>
          </cell>
          <cell r="O120">
            <v>14.510166358595194</v>
          </cell>
          <cell r="P120">
            <v>7100</v>
          </cell>
          <cell r="Q120">
            <v>6.5619223659889094</v>
          </cell>
        </row>
        <row r="121">
          <cell r="C121" t="str">
            <v>1997年</v>
          </cell>
          <cell r="D121">
            <v>107900</v>
          </cell>
          <cell r="E121">
            <v>100</v>
          </cell>
          <cell r="F121">
            <v>26800</v>
          </cell>
          <cell r="G121">
            <v>24.837812789620017</v>
          </cell>
          <cell r="H121">
            <v>21700</v>
          </cell>
          <cell r="I121">
            <v>20.111214087117702</v>
          </cell>
          <cell r="J121">
            <v>18800</v>
          </cell>
          <cell r="K121">
            <v>17.423540315106582</v>
          </cell>
          <cell r="L121">
            <v>17800</v>
          </cell>
          <cell r="M121">
            <v>16.496756255792398</v>
          </cell>
          <cell r="N121">
            <v>15500</v>
          </cell>
          <cell r="O121">
            <v>14.365152919369786</v>
          </cell>
          <cell r="P121">
            <v>7300</v>
          </cell>
          <cell r="Q121">
            <v>6.7655236329935127</v>
          </cell>
        </row>
        <row r="122">
          <cell r="C122" t="str">
            <v>1998年</v>
          </cell>
          <cell r="D122">
            <v>106600</v>
          </cell>
          <cell r="E122">
            <v>100</v>
          </cell>
          <cell r="F122">
            <v>25700</v>
          </cell>
          <cell r="G122">
            <v>24.108818011257036</v>
          </cell>
          <cell r="H122">
            <v>20500</v>
          </cell>
          <cell r="I122">
            <v>19.230769230769234</v>
          </cell>
          <cell r="J122">
            <v>18500</v>
          </cell>
          <cell r="K122">
            <v>17.354596622889307</v>
          </cell>
          <cell r="L122">
            <v>17700</v>
          </cell>
          <cell r="M122">
            <v>16.604127579737334</v>
          </cell>
          <cell r="N122">
            <v>16700</v>
          </cell>
          <cell r="O122">
            <v>15.666041275797374</v>
          </cell>
          <cell r="P122">
            <v>7500</v>
          </cell>
          <cell r="Q122">
            <v>7.0356472795497185</v>
          </cell>
        </row>
        <row r="123">
          <cell r="C123" t="str">
            <v>1999年</v>
          </cell>
          <cell r="D123">
            <v>102600</v>
          </cell>
          <cell r="E123">
            <v>100</v>
          </cell>
          <cell r="F123">
            <v>26800</v>
          </cell>
          <cell r="G123">
            <v>26.120857699805068</v>
          </cell>
          <cell r="H123">
            <v>19100</v>
          </cell>
          <cell r="I123">
            <v>18.615984405458089</v>
          </cell>
          <cell r="J123">
            <v>17900</v>
          </cell>
          <cell r="K123">
            <v>17.446393762183234</v>
          </cell>
          <cell r="L123">
            <v>17400</v>
          </cell>
          <cell r="M123">
            <v>16.959064327485379</v>
          </cell>
          <cell r="N123">
            <v>16500</v>
          </cell>
          <cell r="O123">
            <v>16.081871345029239</v>
          </cell>
          <cell r="P123">
            <v>4900</v>
          </cell>
          <cell r="Q123">
            <v>4.7758284600389862</v>
          </cell>
        </row>
        <row r="124">
          <cell r="C124" t="str">
            <v>2000年</v>
          </cell>
          <cell r="D124">
            <v>91757</v>
          </cell>
          <cell r="E124">
            <v>100</v>
          </cell>
          <cell r="F124">
            <v>58798</v>
          </cell>
          <cell r="G124">
            <v>64.080124677136354</v>
          </cell>
          <cell r="H124" t="str">
            <v>-</v>
          </cell>
          <cell r="I124" t="str">
            <v>-</v>
          </cell>
          <cell r="J124">
            <v>17906</v>
          </cell>
          <cell r="K124">
            <v>19.514587442919886</v>
          </cell>
          <cell r="L124">
            <v>9358</v>
          </cell>
          <cell r="M124">
            <v>10.198676940178951</v>
          </cell>
          <cell r="N124">
            <v>3666</v>
          </cell>
          <cell r="O124">
            <v>3.995335505737982</v>
          </cell>
          <cell r="P124">
            <v>2030</v>
          </cell>
          <cell r="Q124">
            <v>2.2123652691347799</v>
          </cell>
        </row>
        <row r="125">
          <cell r="C125" t="str">
            <v>2001年</v>
          </cell>
          <cell r="D125">
            <v>85298</v>
          </cell>
          <cell r="E125">
            <v>100</v>
          </cell>
          <cell r="F125">
            <v>25589</v>
          </cell>
          <cell r="G125">
            <v>29.999531055827806</v>
          </cell>
          <cell r="H125">
            <v>10316</v>
          </cell>
          <cell r="I125">
            <v>12.094070200942578</v>
          </cell>
          <cell r="J125">
            <v>20991</v>
          </cell>
          <cell r="K125">
            <v>24.609017796431335</v>
          </cell>
          <cell r="L125">
            <v>17192</v>
          </cell>
          <cell r="M125">
            <v>20.155220520996973</v>
          </cell>
          <cell r="N125">
            <v>7955</v>
          </cell>
          <cell r="O125">
            <v>9.3261272245539164</v>
          </cell>
          <cell r="P125">
            <v>3254</v>
          </cell>
          <cell r="Q125">
            <v>3.8148608408169005</v>
          </cell>
        </row>
        <row r="126">
          <cell r="C126" t="str">
            <v>2002年</v>
          </cell>
          <cell r="D126">
            <v>71703.782622409854</v>
          </cell>
          <cell r="E126">
            <v>100</v>
          </cell>
          <cell r="F126">
            <v>24595.301400586028</v>
          </cell>
          <cell r="G126">
            <v>34.301260688162309</v>
          </cell>
          <cell r="H126">
            <v>7760.4214904731625</v>
          </cell>
          <cell r="I126">
            <v>10.822889960128505</v>
          </cell>
          <cell r="J126">
            <v>17621.845948752205</v>
          </cell>
          <cell r="K126">
            <v>24.575894470656255</v>
          </cell>
          <cell r="L126">
            <v>13834.176698764593</v>
          </cell>
          <cell r="M126">
            <v>19.293510318158511</v>
          </cell>
          <cell r="N126">
            <v>5664.1305842342745</v>
          </cell>
          <cell r="O126">
            <v>7.8993469759628026</v>
          </cell>
          <cell r="P126">
            <v>2227.9064995995832</v>
          </cell>
          <cell r="Q126">
            <v>3.1070975869316091</v>
          </cell>
        </row>
        <row r="127">
          <cell r="C127" t="str">
            <v>2003年</v>
          </cell>
          <cell r="D127">
            <v>73831.090546692998</v>
          </cell>
          <cell r="E127">
            <v>100</v>
          </cell>
          <cell r="F127">
            <v>27846.718823253861</v>
          </cell>
          <cell r="G127">
            <v>37.716791959943698</v>
          </cell>
          <cell r="H127">
            <v>6746.0544912992918</v>
          </cell>
          <cell r="I127">
            <v>9.1371459385838065</v>
          </cell>
          <cell r="J127">
            <v>16837.972971952215</v>
          </cell>
          <cell r="K127">
            <v>22.806073765500422</v>
          </cell>
          <cell r="L127">
            <v>13977.382317910791</v>
          </cell>
          <cell r="M127">
            <v>18.931566924466701</v>
          </cell>
          <cell r="N127">
            <v>5769.1727228080854</v>
          </cell>
          <cell r="O127">
            <v>7.8140153153494154</v>
          </cell>
          <cell r="P127">
            <v>2653.7892194687474</v>
          </cell>
          <cell r="Q127">
            <v>3.594406096155943</v>
          </cell>
        </row>
        <row r="128">
          <cell r="C128" t="str">
            <v>前年比伸び率</v>
          </cell>
          <cell r="D128">
            <v>2.9668001414729916E-2</v>
          </cell>
          <cell r="E128" t="str">
            <v>-</v>
          </cell>
          <cell r="F128">
            <v>0.13219668951039409</v>
          </cell>
          <cell r="G128" t="str">
            <v>-</v>
          </cell>
          <cell r="H128">
            <v>-0.13071029716866878</v>
          </cell>
          <cell r="I128" t="str">
            <v>-</v>
          </cell>
          <cell r="J128">
            <v>-4.4483022895538182E-2</v>
          </cell>
          <cell r="K128" t="str">
            <v>-</v>
          </cell>
          <cell r="L128">
            <v>1.0351582335867304E-2</v>
          </cell>
          <cell r="M128" t="str">
            <v>-</v>
          </cell>
          <cell r="N128">
            <v>1.8545147752452751E-2</v>
          </cell>
          <cell r="O128" t="str">
            <v>-</v>
          </cell>
          <cell r="P128">
            <v>0.19115825549488141</v>
          </cell>
          <cell r="Q128" t="str">
            <v>-</v>
          </cell>
        </row>
        <row r="130">
          <cell r="C130" t="str">
            <v>（注）１　1999年までのデータは、個人旅行のデータのみであり、パッケージ旅行のデータは含まない。</v>
          </cell>
        </row>
        <row r="131">
          <cell r="C131" t="str">
            <v>（注）２　2000年の宿泊費には交通費を含む。</v>
          </cell>
        </row>
        <row r="132">
          <cell r="C132" t="str">
            <v>（注）３　2000～2003年については、項目毎の端数を四捨五入しているため、総額とは一致しない。</v>
          </cell>
        </row>
        <row r="156">
          <cell r="T156" t="str">
            <v>実数(千人)</v>
          </cell>
          <cell r="U156" t="str">
            <v>構成比</v>
          </cell>
          <cell r="V156" t="str">
            <v>平均泊数
（泊）</v>
          </cell>
          <cell r="W156" t="str">
            <v>宿泊延数
（千人泊）</v>
          </cell>
          <cell r="X156" t="str">
            <v>宿泊延数
（％）</v>
          </cell>
          <cell r="Y156" t="str">
            <v>１日当たり
（人泊）</v>
          </cell>
        </row>
        <row r="157">
          <cell r="S157" t="str">
            <v>2003年度</v>
          </cell>
          <cell r="T157">
            <v>5020.8999219099987</v>
          </cell>
          <cell r="U157">
            <v>1</v>
          </cell>
          <cell r="V157">
            <v>2.9320733275752864</v>
          </cell>
          <cell r="W157">
            <v>14721.646741457145</v>
          </cell>
          <cell r="X157">
            <v>1</v>
          </cell>
          <cell r="Y157">
            <v>40333.278743718205</v>
          </cell>
        </row>
        <row r="158">
          <cell r="S158" t="str">
            <v>2002年度</v>
          </cell>
          <cell r="T158">
            <v>4733.7258639399997</v>
          </cell>
          <cell r="U158">
            <v>1</v>
          </cell>
          <cell r="V158">
            <v>2.765768044023023</v>
          </cell>
          <cell r="W158">
            <v>13092.387723650527</v>
          </cell>
          <cell r="X158">
            <v>1</v>
          </cell>
          <cell r="Y158">
            <v>35869.555407261716</v>
          </cell>
        </row>
        <row r="159">
          <cell r="S159" t="str">
            <v>03/02伸率</v>
          </cell>
          <cell r="T159">
            <v>6.066554469442309E-2</v>
          </cell>
          <cell r="U159">
            <v>0</v>
          </cell>
          <cell r="V159">
            <v>6.0129873837995396E-2</v>
          </cell>
          <cell r="W159">
            <v>0.1244432300812075</v>
          </cell>
          <cell r="X159">
            <v>0</v>
          </cell>
          <cell r="Y159">
            <v>0.1244432300812075</v>
          </cell>
        </row>
      </sheetData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1-3(元）"/>
      <sheetName val="アンケート01_03月出費分布(泊数）"/>
      <sheetName val="×1-3月期集計n809"/>
      <sheetName val="県外客月別消費構成"/>
      <sheetName val="比較表"/>
      <sheetName val="◎1-3属性"/>
      <sheetName val="Sheet1"/>
      <sheetName val="パック料金"/>
      <sheetName val="00と02比較"/>
      <sheetName val="00年(参照用）"/>
      <sheetName val="属性年間一括"/>
      <sheetName val="Sheet2"/>
      <sheetName val="○年度属性"/>
      <sheetName val="○属性泊数宿泊量"/>
      <sheetName val="◎消費額"/>
      <sheetName val="消費額作業用(1)"/>
      <sheetName val="回収状況"/>
      <sheetName val="×消費額表"/>
    </sheetNames>
    <sheetDataSet>
      <sheetData sheetId="0"/>
      <sheetData sheetId="1"/>
      <sheetData sheetId="2"/>
      <sheetData sheetId="3"/>
      <sheetData sheetId="4">
        <row r="844">
          <cell r="G844" t="str">
            <v>参加費</v>
          </cell>
          <cell r="H844" t="str">
            <v>交通費</v>
          </cell>
          <cell r="I844" t="str">
            <v>宿泊費</v>
          </cell>
          <cell r="J844" t="str">
            <v>交通費</v>
          </cell>
          <cell r="K844" t="str">
            <v>土産・買物</v>
          </cell>
          <cell r="L844" t="str">
            <v>飲食費</v>
          </cell>
          <cell r="M844" t="str">
            <v>娯楽・入場</v>
          </cell>
          <cell r="N844" t="str">
            <v>その他</v>
          </cell>
          <cell r="O844" t="str">
            <v>県内支出計</v>
          </cell>
        </row>
        <row r="845">
          <cell r="F845" t="str">
            <v>STD</v>
          </cell>
          <cell r="G845">
            <v>31120.958263704935</v>
          </cell>
          <cell r="H845">
            <v>27863.19295133213</v>
          </cell>
          <cell r="I845">
            <v>26057.034660660753</v>
          </cell>
          <cell r="J845">
            <v>11338.630942427808</v>
          </cell>
          <cell r="K845">
            <v>17028.339829625227</v>
          </cell>
          <cell r="L845">
            <v>11820.930681393062</v>
          </cell>
          <cell r="M845">
            <v>12071.176497297187</v>
          </cell>
          <cell r="N845">
            <v>19718.004036304421</v>
          </cell>
          <cell r="O845">
            <v>38574.575355630543</v>
          </cell>
        </row>
        <row r="846">
          <cell r="F846" t="str">
            <v>AVE</v>
          </cell>
          <cell r="G846">
            <v>58064.994845360823</v>
          </cell>
          <cell r="H846">
            <v>45507.348837209305</v>
          </cell>
          <cell r="I846">
            <v>22300.151515151516</v>
          </cell>
          <cell r="J846">
            <v>8652.6707021791772</v>
          </cell>
          <cell r="K846">
            <v>18762.944444444445</v>
          </cell>
          <cell r="L846">
            <v>12255.312865497077</v>
          </cell>
          <cell r="M846">
            <v>6818.6983471074382</v>
          </cell>
          <cell r="N846">
            <v>11460.403973509934</v>
          </cell>
          <cell r="O846">
            <v>42480.889434889432</v>
          </cell>
        </row>
      </sheetData>
      <sheetData sheetId="5"/>
      <sheetData sheetId="6">
        <row r="3">
          <cell r="D3" t="str">
            <v>属性</v>
          </cell>
          <cell r="E3" t="str">
            <v>参加費</v>
          </cell>
          <cell r="F3" t="str">
            <v>宿泊費</v>
          </cell>
          <cell r="G3" t="str">
            <v>交通費</v>
          </cell>
          <cell r="H3" t="str">
            <v>土産・買物</v>
          </cell>
          <cell r="I3" t="str">
            <v>飲食費</v>
          </cell>
          <cell r="J3" t="str">
            <v>娯楽・入場</v>
          </cell>
          <cell r="K3" t="str">
            <v>その他</v>
          </cell>
          <cell r="L3" t="str">
            <v>県外交通費</v>
          </cell>
          <cell r="M3" t="str">
            <v>県内単価(計)</v>
          </cell>
          <cell r="N3" t="str">
            <v>参加費+県内単価</v>
          </cell>
          <cell r="O3" t="str">
            <v>県内外単価計</v>
          </cell>
        </row>
        <row r="4">
          <cell r="D4" t="str">
            <v>4-6月期</v>
          </cell>
          <cell r="E4">
            <v>39698.254546637007</v>
          </cell>
          <cell r="F4">
            <v>7601.6935996048269</v>
          </cell>
          <cell r="G4">
            <v>5012.7121706786211</v>
          </cell>
          <cell r="H4">
            <v>18951.709677419356</v>
          </cell>
          <cell r="I4">
            <v>12243.677560009788</v>
          </cell>
          <cell r="J4">
            <v>3667.4476477343323</v>
          </cell>
          <cell r="K4">
            <v>2530.3086232980331</v>
          </cell>
          <cell r="L4">
            <v>17214.073521507227</v>
          </cell>
          <cell r="M4">
            <v>50007.549278744962</v>
          </cell>
          <cell r="N4">
            <v>89705.803825381969</v>
          </cell>
          <cell r="O4">
            <v>106919.87734688917</v>
          </cell>
        </row>
        <row r="5">
          <cell r="D5" t="str">
            <v>7-9月期</v>
          </cell>
          <cell r="E5">
            <v>55386.507946658079</v>
          </cell>
          <cell r="F5">
            <v>8631.1640143640143</v>
          </cell>
          <cell r="G5">
            <v>6111.0471922326788</v>
          </cell>
          <cell r="H5">
            <v>15370.263375233479</v>
          </cell>
          <cell r="I5">
            <v>15995.561063815421</v>
          </cell>
          <cell r="J5">
            <v>7243.4982917080179</v>
          </cell>
          <cell r="K5">
            <v>2372.4936497213312</v>
          </cell>
          <cell r="L5">
            <v>18093.218033099631</v>
          </cell>
          <cell r="M5">
            <v>55724.027587074946</v>
          </cell>
          <cell r="N5">
            <v>111110.53553373303</v>
          </cell>
          <cell r="O5">
            <v>129203.75356683266</v>
          </cell>
        </row>
        <row r="6">
          <cell r="D6" t="str">
            <v>10-12月期</v>
          </cell>
          <cell r="E6">
            <v>37388.191323197352</v>
          </cell>
          <cell r="F6">
            <v>7326.5246940197012</v>
          </cell>
          <cell r="G6">
            <v>5518.4189063683252</v>
          </cell>
          <cell r="H6">
            <v>17427.886313841147</v>
          </cell>
          <cell r="I6">
            <v>12366.374895918594</v>
          </cell>
          <cell r="J6">
            <v>4449.8521200595442</v>
          </cell>
          <cell r="K6">
            <v>1814.4247179681099</v>
          </cell>
          <cell r="L6">
            <v>15297.094634599325</v>
          </cell>
          <cell r="M6">
            <v>48903.481648175424</v>
          </cell>
          <cell r="N6">
            <v>86291.672971372784</v>
          </cell>
          <cell r="O6">
            <v>101588.76760597208</v>
          </cell>
        </row>
        <row r="7">
          <cell r="D7" t="str">
            <v>1-3月期</v>
          </cell>
          <cell r="E7">
            <v>43440.337807735887</v>
          </cell>
          <cell r="F7">
            <v>6283.9447432599482</v>
          </cell>
          <cell r="G7">
            <v>4852.1670346682913</v>
          </cell>
          <cell r="H7">
            <v>18712.356116866122</v>
          </cell>
          <cell r="I7">
            <v>11758.834096716122</v>
          </cell>
          <cell r="J7">
            <v>4357.9929235300078</v>
          </cell>
          <cell r="K7">
            <v>2286.9728952346404</v>
          </cell>
          <cell r="L7">
            <v>13033.385097267394</v>
          </cell>
          <cell r="M7">
            <v>48252.267810275102</v>
          </cell>
          <cell r="N7">
            <v>91692.605618011017</v>
          </cell>
          <cell r="O7">
            <v>104725.9907152784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74">
          <cell r="D74" t="str">
            <v xml:space="preserve">4_6月 観光客数
</v>
          </cell>
          <cell r="F74" t="str">
            <v xml:space="preserve">7_9月 観光客数
</v>
          </cell>
          <cell r="H74" t="str">
            <v xml:space="preserve">10_12月 観光客数
</v>
          </cell>
          <cell r="J74" t="str">
            <v xml:space="preserve">1_3月 観光客数
</v>
          </cell>
          <cell r="L74" t="str">
            <v xml:space="preserve">2002年度観光客数
</v>
          </cell>
        </row>
        <row r="75">
          <cell r="D75" t="str">
            <v>(回収標本数　1,369）</v>
          </cell>
          <cell r="F75" t="str">
            <v>(回収標本数　964）</v>
          </cell>
          <cell r="H75" t="str">
            <v>(回収標本数　1,022）</v>
          </cell>
          <cell r="J75" t="str">
            <v>(回収標本数　838）</v>
          </cell>
          <cell r="L75" t="str">
            <v>(回収標本数　4,193）</v>
          </cell>
        </row>
        <row r="76">
          <cell r="D76" t="str">
            <v>実数(千人)</v>
          </cell>
          <cell r="E76" t="str">
            <v>構成比</v>
          </cell>
          <cell r="F76" t="str">
            <v>実数(千人)</v>
          </cell>
          <cell r="G76" t="str">
            <v>構成比</v>
          </cell>
          <cell r="H76" t="str">
            <v>実数(千人)</v>
          </cell>
          <cell r="I76" t="str">
            <v>構成比</v>
          </cell>
          <cell r="J76" t="str">
            <v>実数(千人)</v>
          </cell>
          <cell r="K76" t="str">
            <v>構成比</v>
          </cell>
          <cell r="L76" t="str">
            <v>実数(千人)</v>
          </cell>
          <cell r="M76" t="str">
            <v>構成比</v>
          </cell>
        </row>
        <row r="77">
          <cell r="B77" t="str">
            <v>全体</v>
          </cell>
          <cell r="C77" t="str">
            <v>全体</v>
          </cell>
          <cell r="D77">
            <v>1034.56602213</v>
          </cell>
          <cell r="E77">
            <v>1</v>
          </cell>
          <cell r="F77">
            <v>1297.6297704399999</v>
          </cell>
          <cell r="G77">
            <v>1</v>
          </cell>
          <cell r="H77">
            <v>1161.5300713700001</v>
          </cell>
          <cell r="I77">
            <v>1</v>
          </cell>
          <cell r="J77">
            <v>1240</v>
          </cell>
          <cell r="K77">
            <v>1</v>
          </cell>
          <cell r="L77">
            <v>4733.7258639399997</v>
          </cell>
          <cell r="M77">
            <v>1</v>
          </cell>
        </row>
        <row r="78">
          <cell r="B78" t="str">
            <v>発地</v>
          </cell>
          <cell r="C78" t="str">
            <v>北海道・東北</v>
          </cell>
          <cell r="D78">
            <v>86.906568696091995</v>
          </cell>
          <cell r="E78">
            <v>8.4002921840759678E-2</v>
          </cell>
          <cell r="F78">
            <v>56.535736886390033</v>
          </cell>
          <cell r="G78">
            <v>4.3568464730290454E-2</v>
          </cell>
          <cell r="H78">
            <v>78.420327714804301</v>
          </cell>
          <cell r="I78">
            <v>6.7514677103718196E-2</v>
          </cell>
          <cell r="J78">
            <v>96.296296296296291</v>
          </cell>
          <cell r="K78">
            <v>7.765830346475508E-2</v>
          </cell>
          <cell r="L78">
            <v>318.15892959358263</v>
          </cell>
          <cell r="M78">
            <v>6.7207834808614586E-2</v>
          </cell>
        </row>
        <row r="79">
          <cell r="B79" t="str">
            <v>発地</v>
          </cell>
          <cell r="C79" t="str">
            <v>関東</v>
          </cell>
          <cell r="D79">
            <v>419.41865762027027</v>
          </cell>
          <cell r="E79">
            <v>0.40540540540540543</v>
          </cell>
          <cell r="F79">
            <v>557.2808350229875</v>
          </cell>
          <cell r="G79">
            <v>0.42946058091286304</v>
          </cell>
          <cell r="H79">
            <v>502.34470797019566</v>
          </cell>
          <cell r="I79">
            <v>0.43248532289628178</v>
          </cell>
          <cell r="J79">
            <v>499.2592592592593</v>
          </cell>
          <cell r="K79">
            <v>0.40262843488649941</v>
          </cell>
          <cell r="L79">
            <v>1978.3034598727129</v>
          </cell>
          <cell r="M79">
            <v>0.41792155823505284</v>
          </cell>
        </row>
        <row r="80">
          <cell r="B80" t="str">
            <v>発地</v>
          </cell>
          <cell r="C80" t="str">
            <v>中部</v>
          </cell>
          <cell r="D80">
            <v>150.38614930888969</v>
          </cell>
          <cell r="E80">
            <v>0.14536157779401024</v>
          </cell>
          <cell r="F80">
            <v>187.1063673144813</v>
          </cell>
          <cell r="G80">
            <v>0.14419087136929459</v>
          </cell>
          <cell r="H80">
            <v>172.75202627029356</v>
          </cell>
          <cell r="I80">
            <v>0.14872798434442269</v>
          </cell>
          <cell r="J80">
            <v>168.88888888888889</v>
          </cell>
          <cell r="K80">
            <v>0.13620071684587812</v>
          </cell>
          <cell r="L80">
            <v>679.13343178255343</v>
          </cell>
          <cell r="M80">
            <v>0.14346926853768058</v>
          </cell>
        </row>
        <row r="81">
          <cell r="B81" t="str">
            <v>発地</v>
          </cell>
          <cell r="C81" t="str">
            <v>関西</v>
          </cell>
          <cell r="D81">
            <v>152.65327718791818</v>
          </cell>
          <cell r="E81">
            <v>0.14755295836376917</v>
          </cell>
          <cell r="F81">
            <v>247.68037112132777</v>
          </cell>
          <cell r="G81">
            <v>0.1908713692946058</v>
          </cell>
          <cell r="H81">
            <v>164.79634084995109</v>
          </cell>
          <cell r="I81">
            <v>0.14187866927592954</v>
          </cell>
          <cell r="J81">
            <v>198.51851851851848</v>
          </cell>
          <cell r="K81">
            <v>0.16009557945041814</v>
          </cell>
          <cell r="L81">
            <v>763.64850767771554</v>
          </cell>
          <cell r="M81">
            <v>0.16132119670416095</v>
          </cell>
        </row>
        <row r="82">
          <cell r="B82" t="str">
            <v>発地</v>
          </cell>
          <cell r="C82" t="str">
            <v>中四国</v>
          </cell>
          <cell r="D82">
            <v>62.723871319788167</v>
          </cell>
          <cell r="E82">
            <v>6.0628195763330901E-2</v>
          </cell>
          <cell r="F82">
            <v>83.457516356099575</v>
          </cell>
          <cell r="G82">
            <v>6.4315352697095429E-2</v>
          </cell>
          <cell r="H82">
            <v>79.556854203424649</v>
          </cell>
          <cell r="I82">
            <v>6.8493150684931503E-2</v>
          </cell>
          <cell r="J82">
            <v>114.07407407407408</v>
          </cell>
          <cell r="K82">
            <v>9.199522102747909E-2</v>
          </cell>
          <cell r="L82">
            <v>339.81231595338647</v>
          </cell>
          <cell r="M82">
            <v>7.1779061904718347E-2</v>
          </cell>
        </row>
        <row r="83">
          <cell r="B83" t="str">
            <v>発地</v>
          </cell>
          <cell r="C83" t="str">
            <v>九州</v>
          </cell>
          <cell r="D83">
            <v>162.47749799704161</v>
          </cell>
          <cell r="E83">
            <v>0.15704894083272461</v>
          </cell>
          <cell r="F83">
            <v>165.56894373871367</v>
          </cell>
          <cell r="G83">
            <v>0.12759336099585061</v>
          </cell>
          <cell r="H83">
            <v>163.65981436133072</v>
          </cell>
          <cell r="I83">
            <v>0.14090019569471623</v>
          </cell>
          <cell r="J83">
            <v>162.96296296296299</v>
          </cell>
          <cell r="K83">
            <v>0.13142174432497014</v>
          </cell>
          <cell r="L83">
            <v>654.66921906004893</v>
          </cell>
          <cell r="M83">
            <v>0.13830107980977269</v>
          </cell>
        </row>
        <row r="84">
          <cell r="B84" t="str">
            <v>性</v>
          </cell>
          <cell r="C84" t="str">
            <v>男性</v>
          </cell>
          <cell r="D84">
            <v>548.33513910843328</v>
          </cell>
          <cell r="E84">
            <v>0.53001464128843334</v>
          </cell>
          <cell r="F84">
            <v>595.47838581065548</v>
          </cell>
          <cell r="G84">
            <v>0.45889698231009363</v>
          </cell>
          <cell r="H84">
            <v>661.61663869212748</v>
          </cell>
          <cell r="I84">
            <v>0.56960784313725488</v>
          </cell>
          <cell r="J84">
            <v>687.7310924369749</v>
          </cell>
          <cell r="K84">
            <v>0.55462184873949583</v>
          </cell>
          <cell r="L84">
            <v>2493.1612560481908</v>
          </cell>
          <cell r="M84">
            <v>0.52667244914404554</v>
          </cell>
        </row>
        <row r="85">
          <cell r="B85" t="str">
            <v>性</v>
          </cell>
          <cell r="C85" t="str">
            <v>女性</v>
          </cell>
          <cell r="D85">
            <v>486.23088302156657</v>
          </cell>
          <cell r="E85">
            <v>0.4699853587115666</v>
          </cell>
          <cell r="F85">
            <v>702.15138462934431</v>
          </cell>
          <cell r="G85">
            <v>0.54110301768990632</v>
          </cell>
          <cell r="H85">
            <v>499.91343267787255</v>
          </cell>
          <cell r="I85">
            <v>0.43039215686274507</v>
          </cell>
          <cell r="J85">
            <v>552.26890756302521</v>
          </cell>
          <cell r="K85">
            <v>0.44537815126050423</v>
          </cell>
          <cell r="L85">
            <v>2240.5646078918089</v>
          </cell>
          <cell r="M85">
            <v>0.4733275508559544</v>
          </cell>
        </row>
        <row r="86">
          <cell r="B86" t="str">
            <v>年代</v>
          </cell>
          <cell r="C86" t="str">
            <v>10代</v>
          </cell>
          <cell r="D86">
            <v>5.2977045756474039</v>
          </cell>
          <cell r="E86">
            <v>5.1207022677395766E-3</v>
          </cell>
          <cell r="F86">
            <v>33.792441938541671</v>
          </cell>
          <cell r="G86">
            <v>2.6041666666666671E-2</v>
          </cell>
          <cell r="H86">
            <v>5.6881981947600391</v>
          </cell>
          <cell r="I86">
            <v>4.8971596474045049E-3</v>
          </cell>
          <cell r="J86">
            <v>20.840336134453782</v>
          </cell>
          <cell r="K86">
            <v>1.680672268907563E-2</v>
          </cell>
          <cell r="L86">
            <v>65.618680843402899</v>
          </cell>
          <cell r="M86">
            <v>1.3848394887277704E-2</v>
          </cell>
        </row>
        <row r="87">
          <cell r="B87" t="str">
            <v>年代</v>
          </cell>
          <cell r="C87" t="str">
            <v>20代</v>
          </cell>
          <cell r="D87">
            <v>153.63343269377467</v>
          </cell>
          <cell r="E87">
            <v>0.14850036576444769</v>
          </cell>
          <cell r="F87">
            <v>367.66176829133332</v>
          </cell>
          <cell r="G87">
            <v>0.28333333333333338</v>
          </cell>
          <cell r="H87">
            <v>129.69091884052889</v>
          </cell>
          <cell r="I87">
            <v>0.11165523996082272</v>
          </cell>
          <cell r="J87">
            <v>130.99639855942377</v>
          </cell>
          <cell r="K87">
            <v>0.10564225690276111</v>
          </cell>
          <cell r="L87">
            <v>781.98251838506076</v>
          </cell>
          <cell r="M87">
            <v>0.16517068240571298</v>
          </cell>
        </row>
        <row r="88">
          <cell r="B88" t="str">
            <v>年代</v>
          </cell>
          <cell r="C88" t="str">
            <v>30代</v>
          </cell>
          <cell r="D88">
            <v>183.14921532952451</v>
          </cell>
          <cell r="E88">
            <v>0.17702999268471106</v>
          </cell>
          <cell r="F88">
            <v>348.73800080575</v>
          </cell>
          <cell r="G88">
            <v>0.26874999999999999</v>
          </cell>
          <cell r="H88">
            <v>219.56445031773751</v>
          </cell>
          <cell r="I88">
            <v>0.18903036238981388</v>
          </cell>
          <cell r="J88">
            <v>156.30252100840337</v>
          </cell>
          <cell r="K88">
            <v>0.12605042016806722</v>
          </cell>
          <cell r="L88">
            <v>907.75418746141543</v>
          </cell>
          <cell r="M88">
            <v>0.19178371546083814</v>
          </cell>
        </row>
        <row r="89">
          <cell r="B89" t="str">
            <v>年代</v>
          </cell>
          <cell r="C89" t="str">
            <v>40代</v>
          </cell>
          <cell r="D89">
            <v>177.09469581449889</v>
          </cell>
          <cell r="E89">
            <v>0.17117776152158012</v>
          </cell>
          <cell r="F89">
            <v>251.41576802275</v>
          </cell>
          <cell r="G89">
            <v>0.19375000000000001</v>
          </cell>
          <cell r="H89">
            <v>225.2526485124975</v>
          </cell>
          <cell r="I89">
            <v>0.19392752203721839</v>
          </cell>
          <cell r="J89">
            <v>163.74549819927972</v>
          </cell>
          <cell r="K89">
            <v>0.13205282112845138</v>
          </cell>
          <cell r="L89">
            <v>817.50861054902612</v>
          </cell>
          <cell r="M89">
            <v>0.17273385103544869</v>
          </cell>
        </row>
        <row r="90">
          <cell r="B90" t="str">
            <v>年代</v>
          </cell>
          <cell r="C90" t="str">
            <v>50代</v>
          </cell>
          <cell r="D90">
            <v>267.15567360050477</v>
          </cell>
          <cell r="E90">
            <v>0.25822970007315293</v>
          </cell>
          <cell r="F90">
            <v>204.10634930879169</v>
          </cell>
          <cell r="G90">
            <v>0.15729166666666669</v>
          </cell>
          <cell r="H90">
            <v>327.64021601817819</v>
          </cell>
          <cell r="I90">
            <v>0.28207639569049947</v>
          </cell>
          <cell r="J90">
            <v>342.37695078031214</v>
          </cell>
          <cell r="K90">
            <v>0.27611044417767105</v>
          </cell>
          <cell r="L90">
            <v>1141.2791897077868</v>
          </cell>
          <cell r="M90">
            <v>0.24112069598164185</v>
          </cell>
        </row>
        <row r="91">
          <cell r="B91" t="str">
            <v>年代</v>
          </cell>
          <cell r="C91" t="str">
            <v>60代</v>
          </cell>
          <cell r="D91">
            <v>199.04232905646668</v>
          </cell>
          <cell r="E91">
            <v>0.19239209948792976</v>
          </cell>
          <cell r="F91">
            <v>79.750162974958343</v>
          </cell>
          <cell r="G91">
            <v>6.1458333333333337E-2</v>
          </cell>
          <cell r="H91">
            <v>197.94929717764936</v>
          </cell>
          <cell r="I91">
            <v>0.17042115572967678</v>
          </cell>
          <cell r="J91">
            <v>317.07082833133256</v>
          </cell>
          <cell r="K91">
            <v>0.25570228091236497</v>
          </cell>
          <cell r="L91">
            <v>793.8126175404069</v>
          </cell>
          <cell r="M91">
            <v>0.16766764286183433</v>
          </cell>
        </row>
        <row r="92">
          <cell r="B92" t="str">
            <v>年代</v>
          </cell>
          <cell r="C92" t="str">
            <v>70代以上</v>
          </cell>
          <cell r="D92">
            <v>49.19297105958303</v>
          </cell>
          <cell r="E92">
            <v>4.7549378200438926E-2</v>
          </cell>
          <cell r="F92">
            <v>12.165279097875001</v>
          </cell>
          <cell r="G92">
            <v>9.3749999999999997E-3</v>
          </cell>
          <cell r="H92">
            <v>55.744342308648385</v>
          </cell>
          <cell r="I92">
            <v>4.7992164544564148E-2</v>
          </cell>
          <cell r="J92">
            <v>108.66746698679472</v>
          </cell>
          <cell r="K92">
            <v>8.7635054021608649E-2</v>
          </cell>
          <cell r="L92">
            <v>225.77005945290114</v>
          </cell>
          <cell r="M92">
            <v>4.7675017367246157E-2</v>
          </cell>
        </row>
        <row r="93">
          <cell r="B93" t="str">
            <v>旅行回数</v>
          </cell>
          <cell r="C93" t="str">
            <v>1回</v>
          </cell>
          <cell r="D93">
            <v>369.97725294715235</v>
          </cell>
          <cell r="E93">
            <v>0.35761589403973515</v>
          </cell>
          <cell r="F93">
            <v>413.00611391105036</v>
          </cell>
          <cell r="G93">
            <v>0.31827731092436973</v>
          </cell>
          <cell r="H93">
            <v>378.75980588152174</v>
          </cell>
          <cell r="I93">
            <v>0.32608695652173914</v>
          </cell>
          <cell r="J93">
            <v>448.86198547215491</v>
          </cell>
          <cell r="K93">
            <v>0.36198547215496363</v>
          </cell>
          <cell r="L93">
            <v>1610.6051582118794</v>
          </cell>
          <cell r="M93">
            <v>0.34024009657524912</v>
          </cell>
        </row>
        <row r="94">
          <cell r="B94" t="str">
            <v>旅行回数</v>
          </cell>
          <cell r="C94" t="str">
            <v>2回</v>
          </cell>
          <cell r="D94">
            <v>195.6464074226711</v>
          </cell>
          <cell r="E94">
            <v>0.18910963944076528</v>
          </cell>
          <cell r="F94">
            <v>239.8979407536134</v>
          </cell>
          <cell r="G94">
            <v>0.18487394957983191</v>
          </cell>
          <cell r="H94">
            <v>251.35878026682809</v>
          </cell>
          <cell r="I94">
            <v>0.21640316205533597</v>
          </cell>
          <cell r="J94">
            <v>301.74334140435832</v>
          </cell>
          <cell r="K94">
            <v>0.2433414043583535</v>
          </cell>
          <cell r="L94">
            <v>988.64646984747094</v>
          </cell>
          <cell r="M94">
            <v>0.20881709969793841</v>
          </cell>
        </row>
        <row r="95">
          <cell r="B95" t="str">
            <v>旅行回数</v>
          </cell>
          <cell r="C95" t="str">
            <v>3回</v>
          </cell>
          <cell r="D95">
            <v>119.51940064342163</v>
          </cell>
          <cell r="E95">
            <v>0.11552612214863871</v>
          </cell>
          <cell r="F95">
            <v>166.29289074966385</v>
          </cell>
          <cell r="G95">
            <v>0.12815126050420167</v>
          </cell>
          <cell r="H95">
            <v>130.84429657725298</v>
          </cell>
          <cell r="I95">
            <v>0.11264822134387352</v>
          </cell>
          <cell r="J95">
            <v>142.61501210653751</v>
          </cell>
          <cell r="K95">
            <v>0.11501210653753025</v>
          </cell>
          <cell r="L95">
            <v>559.27160007687598</v>
          </cell>
          <cell r="M95">
            <v>0.1181411159017242</v>
          </cell>
        </row>
        <row r="96">
          <cell r="B96" t="str">
            <v>旅行回数</v>
          </cell>
          <cell r="C96" t="str">
            <v>4回</v>
          </cell>
          <cell r="D96">
            <v>68.514306101324507</v>
          </cell>
          <cell r="E96">
            <v>6.6225165562913912E-2</v>
          </cell>
          <cell r="F96">
            <v>104.95534907970587</v>
          </cell>
          <cell r="G96">
            <v>8.0882352941176461E-2</v>
          </cell>
          <cell r="H96">
            <v>83.786260088942683</v>
          </cell>
          <cell r="I96">
            <v>7.2134387351778656E-2</v>
          </cell>
          <cell r="J96">
            <v>75.060532687651317</v>
          </cell>
          <cell r="K96">
            <v>6.0532687651331706E-2</v>
          </cell>
          <cell r="L96">
            <v>332.31644795762435</v>
          </cell>
          <cell r="M96">
            <v>7.0203429078103022E-2</v>
          </cell>
        </row>
        <row r="97">
          <cell r="B97" t="str">
            <v>旅行回数</v>
          </cell>
          <cell r="C97" t="str">
            <v>5回</v>
          </cell>
          <cell r="D97">
            <v>57.85652515222958</v>
          </cell>
          <cell r="E97">
            <v>5.5923473142016192E-2</v>
          </cell>
          <cell r="F97">
            <v>88.598671301050402</v>
          </cell>
          <cell r="G97">
            <v>6.8277310924369741E-2</v>
          </cell>
          <cell r="H97">
            <v>53.944578413428857</v>
          </cell>
          <cell r="I97">
            <v>4.6442687747035576E-2</v>
          </cell>
          <cell r="J97">
            <v>46.537530266343815</v>
          </cell>
          <cell r="K97">
            <v>3.7530266343825655E-2</v>
          </cell>
          <cell r="L97">
            <v>246.93730513305266</v>
          </cell>
          <cell r="M97">
            <v>5.2173273468752293E-2</v>
          </cell>
        </row>
        <row r="98">
          <cell r="B98" t="str">
            <v>旅行回数</v>
          </cell>
          <cell r="C98" t="str">
            <v>6～10回</v>
          </cell>
          <cell r="D98">
            <v>100.48764894860928</v>
          </cell>
          <cell r="E98">
            <v>9.7130242825607074E-2</v>
          </cell>
          <cell r="F98">
            <v>148.57315648945377</v>
          </cell>
          <cell r="G98">
            <v>0.11449579831932773</v>
          </cell>
          <cell r="H98">
            <v>131.99205356477273</v>
          </cell>
          <cell r="I98">
            <v>0.11363636363636363</v>
          </cell>
          <cell r="J98">
            <v>127.60290556900725</v>
          </cell>
          <cell r="K98">
            <v>0.1029055690072639</v>
          </cell>
          <cell r="L98">
            <v>508.65576457184306</v>
          </cell>
          <cell r="M98">
            <v>0.10744817992311945</v>
          </cell>
        </row>
        <row r="99">
          <cell r="B99" t="str">
            <v>旅行回数</v>
          </cell>
          <cell r="C99" t="str">
            <v>11～20回</v>
          </cell>
          <cell r="D99">
            <v>66.991765965739503</v>
          </cell>
          <cell r="E99">
            <v>6.4753495217071369E-2</v>
          </cell>
          <cell r="F99">
            <v>74.968106485504194</v>
          </cell>
          <cell r="G99">
            <v>5.7773109243697475E-2</v>
          </cell>
          <cell r="H99">
            <v>56.240092388468376</v>
          </cell>
          <cell r="I99">
            <v>4.8418972332015808E-2</v>
          </cell>
          <cell r="J99">
            <v>49.539951573849876</v>
          </cell>
          <cell r="K99">
            <v>3.9951573849878928E-2</v>
          </cell>
          <cell r="L99">
            <v>247.73991641356196</v>
          </cell>
          <cell r="M99">
            <v>5.2352748156394499E-2</v>
          </cell>
        </row>
        <row r="100">
          <cell r="B100" t="str">
            <v>旅行回数</v>
          </cell>
          <cell r="C100" t="str">
            <v>21回以上</v>
          </cell>
          <cell r="D100">
            <v>55.572714948852102</v>
          </cell>
          <cell r="E100">
            <v>5.3715967623252397E-2</v>
          </cell>
          <cell r="F100">
            <v>61.337541669957972</v>
          </cell>
          <cell r="G100">
            <v>4.7268907563025209E-2</v>
          </cell>
          <cell r="H100">
            <v>74.604204188784578</v>
          </cell>
          <cell r="I100">
            <v>6.4229249011857711E-2</v>
          </cell>
          <cell r="J100">
            <v>48.038740920096849</v>
          </cell>
          <cell r="K100">
            <v>3.8740920096852295E-2</v>
          </cell>
          <cell r="L100">
            <v>239.55320172769149</v>
          </cell>
          <cell r="M100">
            <v>5.0624057198718979E-2</v>
          </cell>
        </row>
        <row r="101">
          <cell r="B101" t="str">
            <v>泊数</v>
          </cell>
          <cell r="C101" t="str">
            <v>0泊</v>
          </cell>
          <cell r="D101">
            <v>5.3132517644240655</v>
          </cell>
          <cell r="E101">
            <v>5.1357300073367577E-3</v>
          </cell>
          <cell r="F101">
            <v>4.046662485779625</v>
          </cell>
          <cell r="G101">
            <v>3.1185031185031182E-3</v>
          </cell>
          <cell r="H101">
            <v>10.319615639022704</v>
          </cell>
          <cell r="I101">
            <v>8.8845014807502464E-3</v>
          </cell>
          <cell r="J101">
            <v>5.9472422062350114</v>
          </cell>
          <cell r="K101">
            <v>4.7961630695443642E-3</v>
          </cell>
          <cell r="L101">
            <v>25.626772095461408</v>
          </cell>
          <cell r="M101">
            <v>5.4084759830431194E-3</v>
          </cell>
        </row>
        <row r="102">
          <cell r="B102" t="str">
            <v>泊数</v>
          </cell>
          <cell r="C102" t="str">
            <v>1泊</v>
          </cell>
          <cell r="D102">
            <v>122.96382654809977</v>
          </cell>
          <cell r="E102">
            <v>0.11885546588407925</v>
          </cell>
          <cell r="F102">
            <v>67.44437476299376</v>
          </cell>
          <cell r="G102">
            <v>5.1975051975051978E-2</v>
          </cell>
          <cell r="H102">
            <v>186.89970546230009</v>
          </cell>
          <cell r="I102">
            <v>0.16090819348469892</v>
          </cell>
          <cell r="J102">
            <v>157.60191846522778</v>
          </cell>
          <cell r="K102">
            <v>0.12709832134292565</v>
          </cell>
          <cell r="L102">
            <v>534.90982523862147</v>
          </cell>
          <cell r="M102">
            <v>0.11290723753722073</v>
          </cell>
        </row>
        <row r="103">
          <cell r="B103" t="str">
            <v>泊数</v>
          </cell>
          <cell r="C103" t="str">
            <v>2泊</v>
          </cell>
          <cell r="D103">
            <v>515.38542114913423</v>
          </cell>
          <cell r="E103">
            <v>0.49816581071166544</v>
          </cell>
          <cell r="F103">
            <v>445.13287343575882</v>
          </cell>
          <cell r="G103">
            <v>0.34303534303534305</v>
          </cell>
          <cell r="H103">
            <v>566.43223618635739</v>
          </cell>
          <cell r="I103">
            <v>0.48766041461006909</v>
          </cell>
          <cell r="J103">
            <v>652.70983213429247</v>
          </cell>
          <cell r="K103">
            <v>0.52637889688249395</v>
          </cell>
          <cell r="L103">
            <v>2179.660362905543</v>
          </cell>
          <cell r="M103">
            <v>0.46034232760098692</v>
          </cell>
        </row>
        <row r="104">
          <cell r="B104" t="str">
            <v>泊数</v>
          </cell>
          <cell r="C104" t="str">
            <v>3泊</v>
          </cell>
          <cell r="D104">
            <v>255.03608469235508</v>
          </cell>
          <cell r="E104">
            <v>0.24651504035216434</v>
          </cell>
          <cell r="F104">
            <v>492.3439357698544</v>
          </cell>
          <cell r="G104">
            <v>0.37941787941787941</v>
          </cell>
          <cell r="H104">
            <v>256.84376701567624</v>
          </cell>
          <cell r="I104">
            <v>0.2211253701875617</v>
          </cell>
          <cell r="J104">
            <v>288.44124700239809</v>
          </cell>
          <cell r="K104">
            <v>0.23261390887290165</v>
          </cell>
          <cell r="L104">
            <v>1292.6650344802838</v>
          </cell>
          <cell r="M104">
            <v>0.27320404394026088</v>
          </cell>
        </row>
        <row r="105">
          <cell r="B105" t="str">
            <v>泊数</v>
          </cell>
          <cell r="C105" t="str">
            <v>4泊</v>
          </cell>
          <cell r="D105">
            <v>87.289136129823916</v>
          </cell>
          <cell r="E105">
            <v>8.4372707263389593E-2</v>
          </cell>
          <cell r="F105">
            <v>147.02873698332641</v>
          </cell>
          <cell r="G105">
            <v>0.11330561330561331</v>
          </cell>
          <cell r="H105">
            <v>82.556925112181631</v>
          </cell>
          <cell r="I105">
            <v>7.1076011846001971E-2</v>
          </cell>
          <cell r="J105">
            <v>72.853717026378888</v>
          </cell>
          <cell r="K105">
            <v>5.8752997601918461E-2</v>
          </cell>
          <cell r="L105">
            <v>389.72851525171086</v>
          </cell>
          <cell r="M105">
            <v>8.236457784141088E-2</v>
          </cell>
        </row>
        <row r="106">
          <cell r="B106" t="str">
            <v>泊数</v>
          </cell>
          <cell r="C106" t="str">
            <v>5泊以上</v>
          </cell>
          <cell r="D106">
            <v>48.578301846162873</v>
          </cell>
          <cell r="E106">
            <v>4.6955245781364639E-2</v>
          </cell>
          <cell r="F106">
            <v>141.63318700228689</v>
          </cell>
          <cell r="G106">
            <v>0.10914760914760915</v>
          </cell>
          <cell r="H106">
            <v>58.477821954461994</v>
          </cell>
          <cell r="I106">
            <v>5.0345508390918066E-2</v>
          </cell>
          <cell r="J106">
            <v>62.446043165467614</v>
          </cell>
          <cell r="K106">
            <v>5.035971223021582E-2</v>
          </cell>
          <cell r="L106">
            <v>311.13535396837938</v>
          </cell>
          <cell r="M106">
            <v>6.5773337097077389E-2</v>
          </cell>
        </row>
        <row r="107">
          <cell r="B107" t="str">
            <v>旅行形態</v>
          </cell>
          <cell r="C107" t="str">
            <v>団体旅行</v>
          </cell>
          <cell r="D107">
            <v>130.08146307663969</v>
          </cell>
          <cell r="E107">
            <v>0.12573529411764706</v>
          </cell>
          <cell r="F107">
            <v>86.598858506944723</v>
          </cell>
          <cell r="G107">
            <v>6.6736183524504694E-2</v>
          </cell>
          <cell r="H107">
            <v>149.50387057237623</v>
          </cell>
          <cell r="I107">
            <v>0.12871287128712872</v>
          </cell>
          <cell r="J107">
            <v>170.98321342925661</v>
          </cell>
          <cell r="K107">
            <v>0.13788968824940048</v>
          </cell>
          <cell r="L107">
            <v>537.16740558521724</v>
          </cell>
          <cell r="M107">
            <v>0.11345090184425409</v>
          </cell>
        </row>
        <row r="108">
          <cell r="B108" t="str">
            <v>旅行形態</v>
          </cell>
          <cell r="C108" t="str">
            <v>観光ﾊﾟｯｸ</v>
          </cell>
          <cell r="D108">
            <v>210.71675597794851</v>
          </cell>
          <cell r="E108">
            <v>0.20367647058823529</v>
          </cell>
          <cell r="F108">
            <v>58.183608059353489</v>
          </cell>
          <cell r="G108">
            <v>4.4838373305526591E-2</v>
          </cell>
          <cell r="H108">
            <v>257.60666929394057</v>
          </cell>
          <cell r="I108">
            <v>0.22178217821782176</v>
          </cell>
          <cell r="J108">
            <v>382.11031175059952</v>
          </cell>
          <cell r="K108">
            <v>0.30815347721822545</v>
          </cell>
          <cell r="L108">
            <v>908.61734508184202</v>
          </cell>
          <cell r="M108">
            <v>0.19190625779376741</v>
          </cell>
        </row>
        <row r="109">
          <cell r="B109" t="str">
            <v>旅行形態</v>
          </cell>
          <cell r="C109" t="str">
            <v>ﾌﾘｰﾌﾟﾗﾝ</v>
          </cell>
          <cell r="D109">
            <v>341.55892936497793</v>
          </cell>
          <cell r="E109">
            <v>0.3301470588235294</v>
          </cell>
          <cell r="F109">
            <v>764.50554775662147</v>
          </cell>
          <cell r="G109">
            <v>0.58915537017726805</v>
          </cell>
          <cell r="H109">
            <v>346.15896186373266</v>
          </cell>
          <cell r="I109">
            <v>0.29801980198019801</v>
          </cell>
          <cell r="J109">
            <v>341.96642685851322</v>
          </cell>
          <cell r="K109">
            <v>0.27577937649880097</v>
          </cell>
          <cell r="L109">
            <v>1794.1898658438454</v>
          </cell>
          <cell r="M109">
            <v>0.37915763255463497</v>
          </cell>
        </row>
        <row r="110">
          <cell r="B110" t="str">
            <v>旅行形態</v>
          </cell>
          <cell r="C110" t="str">
            <v>個人旅行</v>
          </cell>
          <cell r="D110">
            <v>352.20887371043375</v>
          </cell>
          <cell r="E110">
            <v>0.34044117647058819</v>
          </cell>
          <cell r="F110">
            <v>388.34175611708019</v>
          </cell>
          <cell r="G110">
            <v>0.2992700729927007</v>
          </cell>
          <cell r="H110">
            <v>408.26056963995052</v>
          </cell>
          <cell r="I110">
            <v>0.35148514851485152</v>
          </cell>
          <cell r="J110">
            <v>344.94004796163068</v>
          </cell>
          <cell r="K110">
            <v>0.27817745803357313</v>
          </cell>
          <cell r="L110">
            <v>1493.7512474290952</v>
          </cell>
          <cell r="M110">
            <v>0.31548520780734352</v>
          </cell>
        </row>
        <row r="111">
          <cell r="B111" t="str">
            <v>活動</v>
          </cell>
          <cell r="C111" t="str">
            <v>観光地めぐり</v>
          </cell>
          <cell r="D111">
            <v>665.77988714136586</v>
          </cell>
          <cell r="E111">
            <v>0.6435354273192111</v>
          </cell>
          <cell r="F111">
            <v>790.15422743597503</v>
          </cell>
          <cell r="G111">
            <v>0.60892116182572609</v>
          </cell>
          <cell r="H111">
            <v>781.93022417080226</v>
          </cell>
          <cell r="I111">
            <v>0.67318982387475534</v>
          </cell>
          <cell r="J111">
            <v>927.78042959427216</v>
          </cell>
          <cell r="K111">
            <v>0.74821002386634849</v>
          </cell>
          <cell r="L111">
            <v>3165.6447683424153</v>
          </cell>
          <cell r="M111">
            <v>0.66874273232788539</v>
          </cell>
        </row>
        <row r="112">
          <cell r="B112" t="str">
            <v>活動</v>
          </cell>
          <cell r="C112" t="str">
            <v>保養・休養</v>
          </cell>
          <cell r="D112">
            <v>243.3383923490577</v>
          </cell>
          <cell r="E112">
            <v>0.23520818115412709</v>
          </cell>
          <cell r="F112">
            <v>448.24762817066386</v>
          </cell>
          <cell r="G112">
            <v>0.3454356846473029</v>
          </cell>
          <cell r="H112">
            <v>225.03224474682972</v>
          </cell>
          <cell r="I112">
            <v>0.19373776908023482</v>
          </cell>
          <cell r="J112">
            <v>241.1933174224344</v>
          </cell>
          <cell r="K112">
            <v>0.19451073985680192</v>
          </cell>
          <cell r="L112">
            <v>1157.8115826889857</v>
          </cell>
          <cell r="M112">
            <v>0.24458779742798833</v>
          </cell>
        </row>
        <row r="113">
          <cell r="B113" t="str">
            <v>活動</v>
          </cell>
          <cell r="C113" t="str">
            <v>海水浴</v>
          </cell>
          <cell r="D113">
            <v>206.30863699159238</v>
          </cell>
          <cell r="E113">
            <v>0.19941563184806427</v>
          </cell>
          <cell r="F113">
            <v>743.0411133639833</v>
          </cell>
          <cell r="G113">
            <v>0.57261410788381739</v>
          </cell>
          <cell r="H113">
            <v>32.959268169990217</v>
          </cell>
          <cell r="I113">
            <v>2.8375733855185908E-2</v>
          </cell>
          <cell r="J113">
            <v>11.837708830548927</v>
          </cell>
          <cell r="K113">
            <v>9.5465393794749408E-3</v>
          </cell>
          <cell r="L113">
            <v>994.14672735611487</v>
          </cell>
          <cell r="M113">
            <v>0.21001358252052674</v>
          </cell>
        </row>
        <row r="114">
          <cell r="B114" t="str">
            <v>活動</v>
          </cell>
          <cell r="C114" t="str">
            <v>ダイビング</v>
          </cell>
          <cell r="D114">
            <v>80.105185059006573</v>
          </cell>
          <cell r="E114">
            <v>7.7428780131482841E-2</v>
          </cell>
          <cell r="F114">
            <v>212.6820578107054</v>
          </cell>
          <cell r="G114">
            <v>0.16390041493775934</v>
          </cell>
          <cell r="H114">
            <v>82.96643366928572</v>
          </cell>
          <cell r="I114">
            <v>7.1428571428571425E-2</v>
          </cell>
          <cell r="J114">
            <v>22.195704057279237</v>
          </cell>
          <cell r="K114">
            <v>1.7899761336515514E-2</v>
          </cell>
          <cell r="L114">
            <v>397.94938059627691</v>
          </cell>
          <cell r="M114">
            <v>8.4066841222836169E-2</v>
          </cell>
        </row>
        <row r="115">
          <cell r="B115" t="str">
            <v>活動</v>
          </cell>
          <cell r="C115" t="str">
            <v>マリンレジャー</v>
          </cell>
          <cell r="D115">
            <v>122.42490546753834</v>
          </cell>
          <cell r="E115">
            <v>0.1183345507669832</v>
          </cell>
          <cell r="F115">
            <v>424.01802664792524</v>
          </cell>
          <cell r="G115">
            <v>0.32676348547717843</v>
          </cell>
          <cell r="H115">
            <v>57.962850919637958</v>
          </cell>
          <cell r="I115">
            <v>4.9902152641878667E-2</v>
          </cell>
          <cell r="J115">
            <v>56.229116945107393</v>
          </cell>
          <cell r="K115">
            <v>4.5346062052505964E-2</v>
          </cell>
          <cell r="L115">
            <v>660.63489998020884</v>
          </cell>
          <cell r="M115">
            <v>0.13955918001350964</v>
          </cell>
        </row>
        <row r="116">
          <cell r="B116" t="str">
            <v>活動</v>
          </cell>
          <cell r="C116" t="str">
            <v>ゴルフ</v>
          </cell>
          <cell r="D116">
            <v>37.029755357465298</v>
          </cell>
          <cell r="E116">
            <v>3.5792549306062821E-2</v>
          </cell>
          <cell r="F116">
            <v>29.613957416680492</v>
          </cell>
          <cell r="G116">
            <v>2.2821576763485476E-2</v>
          </cell>
          <cell r="H116">
            <v>52.280218476536206</v>
          </cell>
          <cell r="I116">
            <v>4.5009784735812131E-2</v>
          </cell>
          <cell r="J116">
            <v>68.066825775656326</v>
          </cell>
          <cell r="K116">
            <v>5.4892601431980909E-2</v>
          </cell>
          <cell r="L116">
            <v>186.99075702633831</v>
          </cell>
          <cell r="M116">
            <v>3.9501813666645492E-2</v>
          </cell>
        </row>
        <row r="117">
          <cell r="B117" t="str">
            <v>活動</v>
          </cell>
          <cell r="C117" t="str">
            <v>釣り</v>
          </cell>
          <cell r="D117">
            <v>13.602767274170926</v>
          </cell>
          <cell r="E117">
            <v>1.3148283418553688E-2</v>
          </cell>
          <cell r="F117">
            <v>44.420936125020745</v>
          </cell>
          <cell r="G117">
            <v>3.4232365145228219E-2</v>
          </cell>
          <cell r="H117">
            <v>13.638317863444227</v>
          </cell>
          <cell r="I117">
            <v>1.1741682974559686E-2</v>
          </cell>
          <cell r="J117">
            <v>7.3985680190930792</v>
          </cell>
          <cell r="K117">
            <v>5.9665871121718375E-3</v>
          </cell>
          <cell r="L117">
            <v>79.060589281728966</v>
          </cell>
          <cell r="M117">
            <v>1.6701556354157956E-2</v>
          </cell>
        </row>
        <row r="118">
          <cell r="B118" t="str">
            <v>活動</v>
          </cell>
          <cell r="C118" t="str">
            <v>キャンプ</v>
          </cell>
          <cell r="D118">
            <v>0.75570929300949596</v>
          </cell>
          <cell r="E118">
            <v>7.3046018991964939E-4</v>
          </cell>
          <cell r="F118">
            <v>10.768711787883817</v>
          </cell>
          <cell r="G118">
            <v>8.2987551867219917E-3</v>
          </cell>
          <cell r="H118">
            <v>1.1365264886203521</v>
          </cell>
          <cell r="I118">
            <v>9.7847358121330719E-4</v>
          </cell>
          <cell r="J118">
            <v>4.4391408114558475</v>
          </cell>
          <cell r="K118">
            <v>3.5799522673031028E-3</v>
          </cell>
          <cell r="L118">
            <v>17.100088380969513</v>
          </cell>
          <cell r="M118">
            <v>3.6123951560508571E-3</v>
          </cell>
        </row>
        <row r="119">
          <cell r="B119" t="str">
            <v>活動</v>
          </cell>
          <cell r="C119" t="str">
            <v>スポーツ大会</v>
          </cell>
          <cell r="D119">
            <v>20.404150911256391</v>
          </cell>
          <cell r="E119">
            <v>1.9722425127830533E-2</v>
          </cell>
          <cell r="F119">
            <v>12.114800761369294</v>
          </cell>
          <cell r="G119">
            <v>9.3360995850622405E-3</v>
          </cell>
          <cell r="H119">
            <v>1.1365264886203521</v>
          </cell>
          <cell r="I119">
            <v>9.7847358121330719E-4</v>
          </cell>
          <cell r="J119">
            <v>16.276849642004773</v>
          </cell>
          <cell r="K119">
            <v>1.3126491646778043E-2</v>
          </cell>
          <cell r="L119">
            <v>49.932327803250807</v>
          </cell>
          <cell r="M119">
            <v>1.0548208586310249E-2</v>
          </cell>
        </row>
        <row r="120">
          <cell r="B120" t="str">
            <v>活動</v>
          </cell>
          <cell r="C120" t="str">
            <v>会議等出席</v>
          </cell>
          <cell r="D120">
            <v>47.609685459598246</v>
          </cell>
          <cell r="E120">
            <v>4.601899196493791E-2</v>
          </cell>
          <cell r="F120">
            <v>40.382669204564316</v>
          </cell>
          <cell r="G120">
            <v>3.1120331950207469E-2</v>
          </cell>
          <cell r="H120">
            <v>82.96643366928572</v>
          </cell>
          <cell r="I120">
            <v>7.1428571428571425E-2</v>
          </cell>
          <cell r="J120">
            <v>60.66825775656325</v>
          </cell>
          <cell r="K120">
            <v>4.8926014319809072E-2</v>
          </cell>
          <cell r="L120">
            <v>231.62704609001153</v>
          </cell>
          <cell r="M120">
            <v>4.8931233609126337E-2</v>
          </cell>
        </row>
        <row r="121">
          <cell r="B121" t="str">
            <v>活動</v>
          </cell>
          <cell r="C121" t="str">
            <v>研修</v>
          </cell>
          <cell r="D121">
            <v>24.182697376303871</v>
          </cell>
          <cell r="E121">
            <v>2.3374726077428781E-2</v>
          </cell>
          <cell r="F121">
            <v>16.153067681825725</v>
          </cell>
          <cell r="G121">
            <v>1.2448132780082987E-2</v>
          </cell>
          <cell r="H121">
            <v>38.641900613091977</v>
          </cell>
          <cell r="I121">
            <v>3.3268101761252444E-2</v>
          </cell>
          <cell r="J121">
            <v>62.14797136038186</v>
          </cell>
          <cell r="K121">
            <v>5.0119331742243436E-2</v>
          </cell>
          <cell r="L121">
            <v>141.12563703160342</v>
          </cell>
          <cell r="M121">
            <v>2.9812803083223111E-2</v>
          </cell>
        </row>
        <row r="122">
          <cell r="B122" t="str">
            <v>活動</v>
          </cell>
          <cell r="C122" t="str">
            <v>仕事</v>
          </cell>
          <cell r="D122">
            <v>170.79030022014607</v>
          </cell>
          <cell r="E122">
            <v>0.16508400292184075</v>
          </cell>
          <cell r="F122">
            <v>98.264495064439814</v>
          </cell>
          <cell r="G122">
            <v>7.5726141078838169E-2</v>
          </cell>
          <cell r="H122">
            <v>186.39034413373776</v>
          </cell>
          <cell r="I122">
            <v>0.16046966731898238</v>
          </cell>
          <cell r="J122">
            <v>133.17422434367543</v>
          </cell>
          <cell r="K122">
            <v>0.10739856801909307</v>
          </cell>
          <cell r="L122">
            <v>588.61936376199901</v>
          </cell>
          <cell r="M122">
            <v>0.12434589173105944</v>
          </cell>
        </row>
        <row r="123">
          <cell r="B123" t="str">
            <v>活動</v>
          </cell>
          <cell r="C123" t="str">
            <v>帰省</v>
          </cell>
          <cell r="D123">
            <v>6.801383637085463</v>
          </cell>
          <cell r="E123">
            <v>6.5741417092768442E-3</v>
          </cell>
          <cell r="F123">
            <v>32.30613536365145</v>
          </cell>
          <cell r="G123">
            <v>2.4896265560165973E-2</v>
          </cell>
          <cell r="H123">
            <v>17.047897329305282</v>
          </cell>
          <cell r="I123">
            <v>1.4677103718199608E-2</v>
          </cell>
          <cell r="J123">
            <v>7.3985680190930792</v>
          </cell>
          <cell r="K123">
            <v>5.9665871121718375E-3</v>
          </cell>
          <cell r="L123">
            <v>63.55398434913527</v>
          </cell>
          <cell r="M123">
            <v>1.3425784715010446E-2</v>
          </cell>
        </row>
        <row r="124">
          <cell r="B124" t="str">
            <v>活動</v>
          </cell>
          <cell r="C124" t="str">
            <v>親戚・知人訪問</v>
          </cell>
          <cell r="D124">
            <v>89.17369657512053</v>
          </cell>
          <cell r="E124">
            <v>8.6194302410518633E-2</v>
          </cell>
          <cell r="F124">
            <v>137.30107529551864</v>
          </cell>
          <cell r="G124">
            <v>0.10580912863070539</v>
          </cell>
          <cell r="H124">
            <v>93.195172066868878</v>
          </cell>
          <cell r="I124">
            <v>8.0234833659491189E-2</v>
          </cell>
          <cell r="J124">
            <v>96.181384248210037</v>
          </cell>
          <cell r="K124">
            <v>7.7565632458233891E-2</v>
          </cell>
          <cell r="L124">
            <v>415.85132818571805</v>
          </cell>
          <cell r="M124">
            <v>8.7848629206338208E-2</v>
          </cell>
        </row>
        <row r="125">
          <cell r="B125" t="str">
            <v>活動</v>
          </cell>
          <cell r="C125" t="str">
            <v>行事等見学</v>
          </cell>
          <cell r="D125">
            <v>18.892732325237397</v>
          </cell>
          <cell r="E125">
            <v>1.8261504747991233E-2</v>
          </cell>
          <cell r="F125">
            <v>14.806978708340246</v>
          </cell>
          <cell r="G125">
            <v>1.1410788381742738E-2</v>
          </cell>
          <cell r="H125">
            <v>28.413162215508805</v>
          </cell>
          <cell r="I125">
            <v>2.446183953033268E-2</v>
          </cell>
          <cell r="J125">
            <v>35.51312649164678</v>
          </cell>
          <cell r="K125">
            <v>2.8639618138424822E-2</v>
          </cell>
          <cell r="L125">
            <v>97.625999740733221</v>
          </cell>
          <cell r="M125">
            <v>2.0623500926493583E-2</v>
          </cell>
        </row>
        <row r="126">
          <cell r="B126" t="str">
            <v>活動</v>
          </cell>
          <cell r="C126" t="str">
            <v>戦跡地参拝</v>
          </cell>
          <cell r="D126">
            <v>176.08026527121257</v>
          </cell>
          <cell r="E126">
            <v>0.17019722425127831</v>
          </cell>
          <cell r="F126">
            <v>146.723698109917</v>
          </cell>
          <cell r="G126">
            <v>0.11307053941908714</v>
          </cell>
          <cell r="H126">
            <v>211.39392688338552</v>
          </cell>
          <cell r="I126">
            <v>0.18199608610567514</v>
          </cell>
          <cell r="J126">
            <v>218.99761336515513</v>
          </cell>
          <cell r="K126">
            <v>0.1766109785202864</v>
          </cell>
          <cell r="L126">
            <v>753.19550362967027</v>
          </cell>
          <cell r="M126">
            <v>0.1591126155756655</v>
          </cell>
        </row>
        <row r="127">
          <cell r="B127" t="str">
            <v>活動</v>
          </cell>
          <cell r="C127" t="str">
            <v>ショッピング</v>
          </cell>
          <cell r="D127">
            <v>370.29755357465308</v>
          </cell>
          <cell r="E127">
            <v>0.35792549306062821</v>
          </cell>
          <cell r="F127">
            <v>485.93811942825721</v>
          </cell>
          <cell r="G127">
            <v>0.37448132780082988</v>
          </cell>
          <cell r="H127">
            <v>387.55553261954009</v>
          </cell>
          <cell r="I127">
            <v>0.33365949119373778</v>
          </cell>
          <cell r="J127">
            <v>433.55608591885442</v>
          </cell>
          <cell r="K127">
            <v>0.34964200477326968</v>
          </cell>
          <cell r="L127">
            <v>1677.3472915413049</v>
          </cell>
          <cell r="M127">
            <v>0.35433976105773191</v>
          </cell>
        </row>
        <row r="128">
          <cell r="B128" t="str">
            <v>活動</v>
          </cell>
          <cell r="C128" t="str">
            <v>冠婚葬祭</v>
          </cell>
          <cell r="D128">
            <v>21.15986020426589</v>
          </cell>
          <cell r="E128">
            <v>2.0452885317750184E-2</v>
          </cell>
          <cell r="F128">
            <v>18.845245628796679</v>
          </cell>
          <cell r="G128">
            <v>1.4522821576763486E-2</v>
          </cell>
          <cell r="H128">
            <v>26.140109238268103</v>
          </cell>
          <cell r="I128">
            <v>2.2504892367906065E-2</v>
          </cell>
          <cell r="J128">
            <v>25.15513126491647</v>
          </cell>
          <cell r="K128">
            <v>2.028639618138425E-2</v>
          </cell>
          <cell r="L128">
            <v>91.300346336247131</v>
          </cell>
          <cell r="M128">
            <v>1.9287206095254434E-2</v>
          </cell>
        </row>
        <row r="129">
          <cell r="B129" t="str">
            <v>活動</v>
          </cell>
          <cell r="C129" t="str">
            <v>エコツアー</v>
          </cell>
          <cell r="D129">
            <v>17.381313739218406</v>
          </cell>
          <cell r="E129">
            <v>1.6800584368151936E-2</v>
          </cell>
          <cell r="F129">
            <v>30.960046390165971</v>
          </cell>
          <cell r="G129">
            <v>2.3858921161825725E-2</v>
          </cell>
          <cell r="H129">
            <v>12.501791374823874</v>
          </cell>
          <cell r="I129">
            <v>1.0763209393346379E-2</v>
          </cell>
          <cell r="J129">
            <v>25.15513126491647</v>
          </cell>
          <cell r="K129">
            <v>2.028639618138425E-2</v>
          </cell>
          <cell r="L129">
            <v>85.998282769124728</v>
          </cell>
          <cell r="M129">
            <v>1.8167144706082786E-2</v>
          </cell>
        </row>
        <row r="130">
          <cell r="B130" t="str">
            <v>活動</v>
          </cell>
          <cell r="C130" t="str">
            <v>その他</v>
          </cell>
          <cell r="D130">
            <v>49.876813338626732</v>
          </cell>
          <cell r="E130">
            <v>4.8210372534696858E-2</v>
          </cell>
          <cell r="F130">
            <v>75.380982515186716</v>
          </cell>
          <cell r="G130">
            <v>5.8091286307053944E-2</v>
          </cell>
          <cell r="H130">
            <v>57.962850919637958</v>
          </cell>
          <cell r="I130">
            <v>4.9902152641878667E-2</v>
          </cell>
          <cell r="J130">
            <v>75.465393794749403</v>
          </cell>
          <cell r="K130">
            <v>6.0859188544152745E-2</v>
          </cell>
          <cell r="L130">
            <v>258.68604056820084</v>
          </cell>
          <cell r="M130">
            <v>5.4647448543395351E-2</v>
          </cell>
        </row>
        <row r="131">
          <cell r="B131" t="str">
            <v>同行者</v>
          </cell>
          <cell r="C131" t="str">
            <v>１人で</v>
          </cell>
          <cell r="D131">
            <v>181.31569460010311</v>
          </cell>
          <cell r="E131">
            <v>0.1752577319587629</v>
          </cell>
          <cell r="F131">
            <v>167.61051201516668</v>
          </cell>
          <cell r="G131">
            <v>0.12916666666666668</v>
          </cell>
          <cell r="H131">
            <v>237.09347874873404</v>
          </cell>
          <cell r="I131">
            <v>0.20412168792934249</v>
          </cell>
          <cell r="J131">
            <v>188.3732057416268</v>
          </cell>
          <cell r="K131">
            <v>0.15191387559808611</v>
          </cell>
          <cell r="L131">
            <v>774.3928911056305</v>
          </cell>
          <cell r="M131">
            <v>0.16358732513201896</v>
          </cell>
        </row>
        <row r="132">
          <cell r="B132" t="str">
            <v>同行者</v>
          </cell>
          <cell r="C132" t="str">
            <v>夫婦で</v>
          </cell>
          <cell r="D132">
            <v>246.83313046400593</v>
          </cell>
          <cell r="E132">
            <v>0.23858615611192935</v>
          </cell>
          <cell r="F132">
            <v>221.67841911683337</v>
          </cell>
          <cell r="G132">
            <v>0.17083333333333336</v>
          </cell>
          <cell r="H132">
            <v>294.08710344794895</v>
          </cell>
          <cell r="I132">
            <v>0.25318940137389595</v>
          </cell>
          <cell r="J132">
            <v>360.43062200956939</v>
          </cell>
          <cell r="K132">
            <v>0.29066985645933013</v>
          </cell>
          <cell r="L132">
            <v>1123.0292750383576</v>
          </cell>
          <cell r="M132">
            <v>0.23726843127442501</v>
          </cell>
        </row>
        <row r="133">
          <cell r="B133" t="str">
            <v>同行者</v>
          </cell>
          <cell r="C133" t="str">
            <v>子供連れ家族で</v>
          </cell>
          <cell r="D133">
            <v>72.373911710125171</v>
          </cell>
          <cell r="E133">
            <v>6.9955817378497792E-2</v>
          </cell>
          <cell r="F133">
            <v>346.03460545066667</v>
          </cell>
          <cell r="G133">
            <v>0.26666666666666672</v>
          </cell>
          <cell r="H133">
            <v>112.84737690444554</v>
          </cell>
          <cell r="I133">
            <v>9.7154072620215901E-2</v>
          </cell>
          <cell r="J133">
            <v>77.129186602870803</v>
          </cell>
          <cell r="K133">
            <v>6.2200956937799035E-2</v>
          </cell>
          <cell r="L133">
            <v>608.38508066810823</v>
          </cell>
          <cell r="M133">
            <v>0.12853121109474422</v>
          </cell>
        </row>
        <row r="134">
          <cell r="B134" t="str">
            <v>同行者</v>
          </cell>
          <cell r="C134" t="str">
            <v>その他家族で</v>
          </cell>
          <cell r="D134">
            <v>97.514323146273938</v>
          </cell>
          <cell r="E134">
            <v>9.4256259204712825E-2</v>
          </cell>
          <cell r="F134">
            <v>97.322232783000004</v>
          </cell>
          <cell r="G134">
            <v>7.4999999999999997E-2</v>
          </cell>
          <cell r="H134">
            <v>91.189799518743882</v>
          </cell>
          <cell r="I134">
            <v>7.8508341511285579E-2</v>
          </cell>
          <cell r="J134">
            <v>121.62679425837321</v>
          </cell>
          <cell r="K134">
            <v>9.8086124401913874E-2</v>
          </cell>
          <cell r="L134">
            <v>407.65314970639105</v>
          </cell>
          <cell r="M134">
            <v>8.6113096003126305E-2</v>
          </cell>
        </row>
        <row r="135">
          <cell r="B135" t="str">
            <v>同行者</v>
          </cell>
          <cell r="C135" t="str">
            <v>友人・知人と</v>
          </cell>
          <cell r="D135">
            <v>227.02553357491902</v>
          </cell>
          <cell r="E135">
            <v>0.21944035346097204</v>
          </cell>
          <cell r="F135">
            <v>340.62781474050007</v>
          </cell>
          <cell r="G135">
            <v>0.26250000000000001</v>
          </cell>
          <cell r="H135">
            <v>192.63845148334644</v>
          </cell>
          <cell r="I135">
            <v>0.16584887144259078</v>
          </cell>
          <cell r="J135">
            <v>252.15311004784687</v>
          </cell>
          <cell r="K135">
            <v>0.2033492822966507</v>
          </cell>
          <cell r="L135">
            <v>1012.4449098466123</v>
          </cell>
          <cell r="M135">
            <v>0.21385508165620601</v>
          </cell>
        </row>
        <row r="136">
          <cell r="B136" t="str">
            <v>同行者</v>
          </cell>
          <cell r="C136" t="str">
            <v>仕事仲間と</v>
          </cell>
          <cell r="D136">
            <v>156.17528316395436</v>
          </cell>
          <cell r="E136">
            <v>0.15095729013254788</v>
          </cell>
          <cell r="F136">
            <v>95.970535105458339</v>
          </cell>
          <cell r="G136">
            <v>7.3958333333333348E-2</v>
          </cell>
          <cell r="H136">
            <v>166.42138412170755</v>
          </cell>
          <cell r="I136">
            <v>0.14327772325809618</v>
          </cell>
          <cell r="J136">
            <v>169.09090909090909</v>
          </cell>
          <cell r="K136">
            <v>0.13636363636363635</v>
          </cell>
          <cell r="L136">
            <v>587.65811148202931</v>
          </cell>
          <cell r="M136">
            <v>0.12413134967377649</v>
          </cell>
        </row>
        <row r="137">
          <cell r="B137" t="str">
            <v>同行者</v>
          </cell>
          <cell r="C137" t="str">
            <v>婦人会等地域の団体</v>
          </cell>
          <cell r="D137">
            <v>18.283935589926365</v>
          </cell>
          <cell r="E137">
            <v>1.7673048600883656E-2</v>
          </cell>
          <cell r="F137">
            <v>0</v>
          </cell>
          <cell r="G137">
            <v>0</v>
          </cell>
          <cell r="H137">
            <v>6.8392349639057901</v>
          </cell>
          <cell r="I137">
            <v>5.8881256133464181E-3</v>
          </cell>
          <cell r="J137">
            <v>29.665071770334926</v>
          </cell>
          <cell r="K137">
            <v>2.3923444976076551E-2</v>
          </cell>
          <cell r="L137">
            <v>54.788242324167079</v>
          </cell>
          <cell r="M137">
            <v>1.1572845203518946E-2</v>
          </cell>
        </row>
        <row r="138">
          <cell r="B138" t="str">
            <v>同行者</v>
          </cell>
          <cell r="C138" t="str">
            <v>学校の団体</v>
          </cell>
          <cell r="D138">
            <v>11.427459743703976</v>
          </cell>
          <cell r="E138">
            <v>1.1045655375552283E-2</v>
          </cell>
          <cell r="F138">
            <v>9.4618837427916684</v>
          </cell>
          <cell r="G138">
            <v>7.2916666666666685E-3</v>
          </cell>
          <cell r="H138">
            <v>38.755664795466139</v>
          </cell>
          <cell r="I138">
            <v>3.3366045142296366E-2</v>
          </cell>
          <cell r="J138">
            <v>14.832535885167463</v>
          </cell>
          <cell r="K138">
            <v>1.1961722488038276E-2</v>
          </cell>
          <cell r="L138">
            <v>74.477544167129253</v>
          </cell>
          <cell r="M138">
            <v>1.5740911223227943E-2</v>
          </cell>
        </row>
        <row r="139">
          <cell r="B139" t="str">
            <v>同行者</v>
          </cell>
          <cell r="C139" t="str">
            <v>その他</v>
          </cell>
          <cell r="D139">
            <v>23.616750136988223</v>
          </cell>
          <cell r="E139">
            <v>2.282768777614139E-2</v>
          </cell>
          <cell r="F139">
            <v>18.923767485583337</v>
          </cell>
          <cell r="G139">
            <v>1.4583333333333337E-2</v>
          </cell>
          <cell r="H139">
            <v>21.657577385701664</v>
          </cell>
          <cell r="I139">
            <v>1.8645731108930322E-2</v>
          </cell>
          <cell r="J139">
            <v>26.69856459330143</v>
          </cell>
          <cell r="K139">
            <v>2.1531100478468897E-2</v>
          </cell>
          <cell r="L139">
            <v>90.89665960157464</v>
          </cell>
          <cell r="M139">
            <v>1.9199748738956073E-2</v>
          </cell>
        </row>
        <row r="140">
          <cell r="B140" t="str">
            <v>旅行先</v>
          </cell>
          <cell r="C140" t="str">
            <v>沖縄本島</v>
          </cell>
          <cell r="D140">
            <v>895.51551221625277</v>
          </cell>
          <cell r="E140">
            <v>0.86559532505478454</v>
          </cell>
          <cell r="F140">
            <v>1052.641577265643</v>
          </cell>
          <cell r="G140">
            <v>0.81120331950207469</v>
          </cell>
          <cell r="H140">
            <v>1011.5085748721135</v>
          </cell>
          <cell r="I140">
            <v>0.87084148727984345</v>
          </cell>
          <cell r="J140">
            <v>1130.5011933174223</v>
          </cell>
          <cell r="K140">
            <v>0.91169451073985686</v>
          </cell>
          <cell r="L140">
            <v>4090.1668576714324</v>
          </cell>
          <cell r="M140">
            <v>0.86404810401654375</v>
          </cell>
        </row>
        <row r="141">
          <cell r="B141" t="str">
            <v>旅行先</v>
          </cell>
          <cell r="C141" t="str">
            <v>沖縄本島周辺の離島</v>
          </cell>
          <cell r="D141">
            <v>108.06642890035792</v>
          </cell>
          <cell r="E141">
            <v>0.10445580715850986</v>
          </cell>
          <cell r="F141">
            <v>242.29601522738588</v>
          </cell>
          <cell r="G141">
            <v>0.18672199170124482</v>
          </cell>
          <cell r="H141">
            <v>73.874221760322897</v>
          </cell>
          <cell r="I141">
            <v>6.3600782778864967E-2</v>
          </cell>
          <cell r="J141">
            <v>62.14797136038186</v>
          </cell>
          <cell r="K141">
            <v>5.0119331742243436E-2</v>
          </cell>
          <cell r="L141">
            <v>486.3846372484486</v>
          </cell>
          <cell r="M141">
            <v>0.10274879687342485</v>
          </cell>
        </row>
        <row r="142">
          <cell r="B142" t="str">
            <v>旅行先</v>
          </cell>
          <cell r="C142" t="str">
            <v>宮古島及び周辺離島</v>
          </cell>
          <cell r="D142">
            <v>50.632522631636235</v>
          </cell>
          <cell r="E142">
            <v>4.8940832724616509E-2</v>
          </cell>
          <cell r="F142">
            <v>52.497469965933611</v>
          </cell>
          <cell r="G142">
            <v>4.0456431535269712E-2</v>
          </cell>
          <cell r="H142">
            <v>45.461059544814091</v>
          </cell>
          <cell r="I142">
            <v>3.9138943248532287E-2</v>
          </cell>
          <cell r="J142">
            <v>51.78997613365155</v>
          </cell>
          <cell r="K142">
            <v>4.1766109785202864E-2</v>
          </cell>
          <cell r="L142">
            <v>200.38102827603549</v>
          </cell>
          <cell r="M142">
            <v>4.2330509631424512E-2</v>
          </cell>
        </row>
        <row r="143">
          <cell r="B143" t="str">
            <v>旅行先</v>
          </cell>
          <cell r="C143" t="str">
            <v>石垣島及び周辺離島</v>
          </cell>
          <cell r="D143">
            <v>116.37923112346238</v>
          </cell>
          <cell r="E143">
            <v>0.11249086924762601</v>
          </cell>
          <cell r="F143">
            <v>148.06978708340247</v>
          </cell>
          <cell r="G143">
            <v>0.11410788381742738</v>
          </cell>
          <cell r="H143">
            <v>139.79275810030333</v>
          </cell>
          <cell r="I143">
            <v>0.12035225048923678</v>
          </cell>
          <cell r="J143">
            <v>128.73508353221959</v>
          </cell>
          <cell r="K143">
            <v>0.10381861575178998</v>
          </cell>
          <cell r="L143">
            <v>532.97685983938766</v>
          </cell>
          <cell r="M143">
            <v>0.11259140794346244</v>
          </cell>
        </row>
        <row r="144">
          <cell r="D144" t="str">
            <v>※単数回答の属性・旅行内容の構成比については無回答を割り戻し</v>
          </cell>
        </row>
        <row r="145">
          <cell r="D145" t="str">
            <v>※旅行先での活動は複数回答設問のため、活動別消費額は重複がある。旅行先別消費額も同様。</v>
          </cell>
        </row>
      </sheetData>
      <sheetData sheetId="16">
        <row r="73">
          <cell r="B73" t="str">
            <v>表Ⅰ－２０. ２００２年度観光客平均泊数及び延泊数（外客を除く）</v>
          </cell>
        </row>
        <row r="74">
          <cell r="D74" t="str">
            <v xml:space="preserve">4-6月 観光客数
</v>
          </cell>
          <cell r="F74" t="str">
            <v>4-6月 宿泊数</v>
          </cell>
          <cell r="I74" t="str">
            <v xml:space="preserve">7-9月 観光客数
</v>
          </cell>
          <cell r="K74" t="str">
            <v>7-9月 宿泊数</v>
          </cell>
          <cell r="N74" t="str">
            <v xml:space="preserve">10-12月 観光客数
</v>
          </cell>
          <cell r="P74" t="str">
            <v>10-12月 宿泊数</v>
          </cell>
          <cell r="S74" t="str">
            <v xml:space="preserve">1-3月 観光客数
</v>
          </cell>
          <cell r="U74" t="str">
            <v>1-3月 宿泊数</v>
          </cell>
          <cell r="X74" t="str">
            <v xml:space="preserve">2002年度観光客数
</v>
          </cell>
          <cell r="Z74" t="str">
            <v>2002年度宿泊数</v>
          </cell>
        </row>
        <row r="75">
          <cell r="D75" t="str">
            <v>実人数
(千人)</v>
          </cell>
          <cell r="E75" t="str">
            <v>構成比
（％）</v>
          </cell>
          <cell r="F75" t="str">
            <v>平均泊数
（泊）</v>
          </cell>
          <cell r="G75" t="str">
            <v>宿泊延数
（千人泊）</v>
          </cell>
          <cell r="H75" t="str">
            <v>宿泊延数
（％）</v>
          </cell>
          <cell r="I75" t="str">
            <v>実人数
(千人)</v>
          </cell>
          <cell r="J75" t="str">
            <v>構成比
（％）</v>
          </cell>
          <cell r="K75" t="str">
            <v>平均泊数
（泊）</v>
          </cell>
          <cell r="L75" t="str">
            <v>宿泊延数
（千人泊）</v>
          </cell>
          <cell r="M75" t="str">
            <v>宿泊延数
（％）</v>
          </cell>
          <cell r="N75" t="str">
            <v>実人数
(千人)</v>
          </cell>
          <cell r="O75" t="str">
            <v>構成比
（％）</v>
          </cell>
          <cell r="P75" t="str">
            <v>平均泊数
（泊）</v>
          </cell>
          <cell r="Q75" t="str">
            <v>宿泊延数
（千人泊）</v>
          </cell>
          <cell r="R75" t="str">
            <v>宿泊延数
（％）</v>
          </cell>
          <cell r="S75" t="str">
            <v>実人数
(千人)</v>
          </cell>
          <cell r="T75" t="str">
            <v>構成比
（％）</v>
          </cell>
          <cell r="U75" t="str">
            <v>平均泊数
（泊）</v>
          </cell>
          <cell r="V75" t="str">
            <v>宿泊延数
（千人泊）</v>
          </cell>
          <cell r="W75" t="str">
            <v>宿泊延数
（％）</v>
          </cell>
          <cell r="X75" t="str">
            <v>実人数
(千人)</v>
          </cell>
          <cell r="Y75" t="str">
            <v>構成比
（％）</v>
          </cell>
          <cell r="Z75" t="str">
            <v>平均泊数
（泊）</v>
          </cell>
          <cell r="AA75" t="str">
            <v>宿泊延数
（千人泊）</v>
          </cell>
          <cell r="AB75" t="str">
            <v>宿泊延数
（％）</v>
          </cell>
          <cell r="AC75" t="str">
            <v>１日当たり
（人泊）</v>
          </cell>
        </row>
        <row r="76">
          <cell r="B76" t="str">
            <v>全体</v>
          </cell>
          <cell r="C76" t="str">
            <v>全体</v>
          </cell>
          <cell r="D76">
            <v>1034.56602213</v>
          </cell>
          <cell r="E76">
            <v>1</v>
          </cell>
          <cell r="F76">
            <v>2.6185478709994374</v>
          </cell>
          <cell r="G76">
            <v>2709.0606546568683</v>
          </cell>
          <cell r="H76">
            <v>1</v>
          </cell>
          <cell r="I76">
            <v>1297.6297704399999</v>
          </cell>
          <cell r="J76">
            <v>1</v>
          </cell>
          <cell r="K76">
            <v>3.1330764671013633</v>
          </cell>
          <cell r="L76">
            <v>4065.5732967757081</v>
          </cell>
          <cell r="M76">
            <v>1</v>
          </cell>
          <cell r="N76">
            <v>1161.5300713700001</v>
          </cell>
          <cell r="O76">
            <v>1</v>
          </cell>
          <cell r="P76">
            <v>2.5663366336633664</v>
          </cell>
          <cell r="Q76">
            <v>2980.8771732584555</v>
          </cell>
          <cell r="R76">
            <v>1</v>
          </cell>
          <cell r="S76">
            <v>1240</v>
          </cell>
          <cell r="T76">
            <v>1</v>
          </cell>
          <cell r="U76">
            <v>2.6910295152899164</v>
          </cell>
          <cell r="V76">
            <v>3336.8765989594963</v>
          </cell>
          <cell r="W76">
            <v>1</v>
          </cell>
          <cell r="X76">
            <v>4733.7258639399997</v>
          </cell>
          <cell r="Y76">
            <v>1</v>
          </cell>
          <cell r="Z76">
            <v>2.765768044023023</v>
          </cell>
          <cell r="AA76">
            <v>13092.387723650527</v>
          </cell>
          <cell r="AB76">
            <v>1</v>
          </cell>
          <cell r="AC76">
            <v>35869.555407261716</v>
          </cell>
        </row>
        <row r="77">
          <cell r="B77" t="str">
            <v>発地</v>
          </cell>
          <cell r="C77" t="str">
            <v>北海道・東北</v>
          </cell>
          <cell r="D77">
            <v>86.906568696091995</v>
          </cell>
          <cell r="E77">
            <v>8.4002921840759678E-2</v>
          </cell>
          <cell r="F77">
            <v>2.8333333333333335</v>
          </cell>
          <cell r="G77">
            <v>246.23527797226066</v>
          </cell>
          <cell r="H77">
            <v>9.0893231773523736E-2</v>
          </cell>
          <cell r="I77">
            <v>56.535736886390033</v>
          </cell>
          <cell r="J77">
            <v>4.3568464730290454E-2</v>
          </cell>
          <cell r="K77">
            <v>3.4047619047619047</v>
          </cell>
          <cell r="L77">
            <v>192.49072320842319</v>
          </cell>
          <cell r="M77">
            <v>4.73465140478668E-2</v>
          </cell>
          <cell r="N77">
            <v>78.420327714804301</v>
          </cell>
          <cell r="O77">
            <v>6.7514677103718196E-2</v>
          </cell>
          <cell r="P77">
            <v>2.6323529411764706</v>
          </cell>
          <cell r="Q77">
            <v>206.42998030808778</v>
          </cell>
          <cell r="R77">
            <v>6.9251421078324771E-2</v>
          </cell>
          <cell r="S77">
            <v>96.296296296296291</v>
          </cell>
          <cell r="T77">
            <v>7.765830346475508E-2</v>
          </cell>
          <cell r="U77">
            <v>3.578125</v>
          </cell>
          <cell r="V77">
            <v>344.56018518518516</v>
          </cell>
          <cell r="W77">
            <v>0.10325829408633984</v>
          </cell>
          <cell r="X77">
            <v>318.15892959358263</v>
          </cell>
          <cell r="Y77">
            <v>6.7207834808614586E-2</v>
          </cell>
          <cell r="Z77">
            <v>3.1107602981259208</v>
          </cell>
          <cell r="AA77">
            <v>989.71616667395688</v>
          </cell>
          <cell r="AB77">
            <v>7.5594779773142565E-2</v>
          </cell>
          <cell r="AC77">
            <v>2711.5511415724845</v>
          </cell>
        </row>
        <row r="78">
          <cell r="B78" t="str">
            <v>発地</v>
          </cell>
          <cell r="C78" t="str">
            <v>関東</v>
          </cell>
          <cell r="D78">
            <v>419.41865762027027</v>
          </cell>
          <cell r="E78">
            <v>0.40540540540540543</v>
          </cell>
          <cell r="F78">
            <v>2.6304864864864865</v>
          </cell>
          <cell r="G78">
            <v>1103.2751110504234</v>
          </cell>
          <cell r="H78">
            <v>0.40725375017126192</v>
          </cell>
          <cell r="I78">
            <v>557.2808350229875</v>
          </cell>
          <cell r="J78">
            <v>0.42946058091286304</v>
          </cell>
          <cell r="K78">
            <v>3.2185224460940263</v>
          </cell>
          <cell r="L78">
            <v>1793.6208762995072</v>
          </cell>
          <cell r="M78">
            <v>0.44117292823670834</v>
          </cell>
          <cell r="N78">
            <v>502.34470797019566</v>
          </cell>
          <cell r="O78">
            <v>0.43248532289628178</v>
          </cell>
          <cell r="P78">
            <v>2.7813211845102508</v>
          </cell>
          <cell r="Q78">
            <v>1397.1819782041207</v>
          </cell>
          <cell r="R78">
            <v>0.46871504493317767</v>
          </cell>
          <cell r="S78">
            <v>499.2592592592593</v>
          </cell>
          <cell r="T78">
            <v>0.40262843488649941</v>
          </cell>
          <cell r="U78">
            <v>2.6567164179104479</v>
          </cell>
          <cell r="V78">
            <v>1326.3902708678829</v>
          </cell>
          <cell r="W78">
            <v>0.39749455262489403</v>
          </cell>
          <cell r="X78">
            <v>1978.3034598727129</v>
          </cell>
          <cell r="Y78">
            <v>0.41792155823505284</v>
          </cell>
          <cell r="Z78">
            <v>2.8410546462793755</v>
          </cell>
          <cell r="AA78">
            <v>5620.4682364219352</v>
          </cell>
          <cell r="AB78">
            <v>0.42929283451244982</v>
          </cell>
          <cell r="AC78">
            <v>15398.543113484755</v>
          </cell>
        </row>
        <row r="79">
          <cell r="B79" t="str">
            <v>発地</v>
          </cell>
          <cell r="C79" t="str">
            <v>中部</v>
          </cell>
          <cell r="D79">
            <v>150.38614930888969</v>
          </cell>
          <cell r="E79">
            <v>0.14536157779401024</v>
          </cell>
          <cell r="F79">
            <v>2.6030150753768844</v>
          </cell>
          <cell r="G79">
            <v>391.45741377891886</v>
          </cell>
          <cell r="H79">
            <v>0.14449931680414929</v>
          </cell>
          <cell r="I79">
            <v>187.1063673144813</v>
          </cell>
          <cell r="J79">
            <v>0.14419087136929459</v>
          </cell>
          <cell r="K79">
            <v>3.1438848920863309</v>
          </cell>
          <cell r="L79">
            <v>588.24088141315349</v>
          </cell>
          <cell r="M79">
            <v>0.1446882981742503</v>
          </cell>
          <cell r="N79">
            <v>172.75202627029356</v>
          </cell>
          <cell r="O79">
            <v>0.14872798434442269</v>
          </cell>
          <cell r="P79">
            <v>2.476510067114094</v>
          </cell>
          <cell r="Q79">
            <v>427.82213217274045</v>
          </cell>
          <cell r="R79">
            <v>0.14352222762170361</v>
          </cell>
          <cell r="S79">
            <v>168.88888888888889</v>
          </cell>
          <cell r="T79">
            <v>0.13620071684587812</v>
          </cell>
          <cell r="U79">
            <v>2.2719298245614032</v>
          </cell>
          <cell r="V79">
            <v>383.70370370370364</v>
          </cell>
          <cell r="W79">
            <v>0.11498888026705872</v>
          </cell>
          <cell r="X79">
            <v>679.13343178255343</v>
          </cell>
          <cell r="Y79">
            <v>0.14346926853768058</v>
          </cell>
          <cell r="Z79">
            <v>2.6375142898899946</v>
          </cell>
          <cell r="AA79">
            <v>1791.2241310685165</v>
          </cell>
          <cell r="AB79">
            <v>0.13681416781087147</v>
          </cell>
          <cell r="AC79">
            <v>4907.4633727904566</v>
          </cell>
        </row>
        <row r="80">
          <cell r="B80" t="str">
            <v>発地</v>
          </cell>
          <cell r="C80" t="str">
            <v>関西</v>
          </cell>
          <cell r="D80">
            <v>152.65327718791818</v>
          </cell>
          <cell r="E80">
            <v>0.14755295836376917</v>
          </cell>
          <cell r="F80">
            <v>2.5472636815920398</v>
          </cell>
          <cell r="G80">
            <v>388.84814885678662</v>
          </cell>
          <cell r="H80">
            <v>0.14353615456647589</v>
          </cell>
          <cell r="I80">
            <v>247.68037112132777</v>
          </cell>
          <cell r="J80">
            <v>0.1908713692946058</v>
          </cell>
          <cell r="K80">
            <v>3.2989130434782608</v>
          </cell>
          <cell r="L80">
            <v>817.07600690568449</v>
          </cell>
          <cell r="M80">
            <v>0.20097436382556047</v>
          </cell>
          <cell r="N80">
            <v>164.79634084995109</v>
          </cell>
          <cell r="O80">
            <v>0.14187866927592954</v>
          </cell>
          <cell r="P80">
            <v>2.528169014084507</v>
          </cell>
          <cell r="Q80">
            <v>416.63300257135523</v>
          </cell>
          <cell r="R80">
            <v>0.13976859104057801</v>
          </cell>
          <cell r="S80">
            <v>198.51851851851848</v>
          </cell>
          <cell r="T80">
            <v>0.16009557945041814</v>
          </cell>
          <cell r="U80">
            <v>2.4850746268656714</v>
          </cell>
          <cell r="V80">
            <v>493.3333333333332</v>
          </cell>
          <cell r="W80">
            <v>0.14784284605764692</v>
          </cell>
          <cell r="X80">
            <v>763.64850767771554</v>
          </cell>
          <cell r="Y80">
            <v>0.16132119670416095</v>
          </cell>
          <cell r="Z80">
            <v>2.7707649139545416</v>
          </cell>
          <cell r="AA80">
            <v>2115.8904916671595</v>
          </cell>
          <cell r="AB80">
            <v>0.16161226938344822</v>
          </cell>
          <cell r="AC80">
            <v>5796.960251142903</v>
          </cell>
        </row>
        <row r="81">
          <cell r="B81" t="str">
            <v>発地</v>
          </cell>
          <cell r="C81" t="str">
            <v>中四国</v>
          </cell>
          <cell r="D81">
            <v>62.723871319788167</v>
          </cell>
          <cell r="E81">
            <v>6.0628195763330901E-2</v>
          </cell>
          <cell r="F81">
            <v>2.6506024096385543</v>
          </cell>
          <cell r="G81">
            <v>166.25604446208914</v>
          </cell>
          <cell r="H81">
            <v>6.1370366210256468E-2</v>
          </cell>
          <cell r="I81">
            <v>83.457516356099575</v>
          </cell>
          <cell r="J81">
            <v>6.4315352697095429E-2</v>
          </cell>
          <cell r="K81">
            <v>3.032258064516129</v>
          </cell>
          <cell r="L81">
            <v>253.06472701526968</v>
          </cell>
          <cell r="M81">
            <v>6.224576672027244E-2</v>
          </cell>
          <cell r="N81">
            <v>79.556854203424649</v>
          </cell>
          <cell r="O81">
            <v>6.8493150684931503E-2</v>
          </cell>
          <cell r="P81">
            <v>2.1857142857142855</v>
          </cell>
          <cell r="Q81">
            <v>173.88855275891385</v>
          </cell>
          <cell r="R81">
            <v>5.8334692324418333E-2</v>
          </cell>
          <cell r="S81">
            <v>114.07407407407408</v>
          </cell>
          <cell r="T81">
            <v>9.199522102747909E-2</v>
          </cell>
          <cell r="U81">
            <v>2.4675324675324677</v>
          </cell>
          <cell r="V81">
            <v>281.48148148148152</v>
          </cell>
          <cell r="W81">
            <v>8.4354777029888667E-2</v>
          </cell>
          <cell r="X81">
            <v>339.81231595338647</v>
          </cell>
          <cell r="Y81">
            <v>7.1779061904718347E-2</v>
          </cell>
          <cell r="Z81">
            <v>2.5740409180394135</v>
          </cell>
          <cell r="AA81">
            <v>874.69080571775419</v>
          </cell>
          <cell r="AB81">
            <v>6.6809112606532689E-2</v>
          </cell>
          <cell r="AC81">
            <v>2396.4131663500116</v>
          </cell>
        </row>
        <row r="82">
          <cell r="B82" t="str">
            <v>発地</v>
          </cell>
          <cell r="C82" t="str">
            <v>九州</v>
          </cell>
          <cell r="D82">
            <v>162.47749799704161</v>
          </cell>
          <cell r="E82">
            <v>0.15704894083272461</v>
          </cell>
          <cell r="F82">
            <v>2.5422241816378266</v>
          </cell>
          <cell r="G82">
            <v>413.05422438009072</v>
          </cell>
          <cell r="H82">
            <v>0.15247138290169013</v>
          </cell>
          <cell r="I82">
            <v>165.56894373871367</v>
          </cell>
          <cell r="J82">
            <v>0.12759336099585061</v>
          </cell>
          <cell r="K82">
            <v>2.5447154471544713</v>
          </cell>
          <cell r="L82">
            <v>421.32584870095428</v>
          </cell>
          <cell r="M82">
            <v>0.10363257969917698</v>
          </cell>
          <cell r="N82">
            <v>163.65981436133072</v>
          </cell>
          <cell r="O82">
            <v>0.14090019569471623</v>
          </cell>
          <cell r="P82">
            <v>2.1901408450704225</v>
          </cell>
          <cell r="Q82">
            <v>358.43804412939335</v>
          </cell>
          <cell r="R82">
            <v>0.12024582808877618</v>
          </cell>
          <cell r="S82">
            <v>162.96296296296299</v>
          </cell>
          <cell r="T82">
            <v>0.13142174432497014</v>
          </cell>
          <cell r="U82">
            <v>2.581818181818182</v>
          </cell>
          <cell r="V82">
            <v>420.74074074074082</v>
          </cell>
          <cell r="W82">
            <v>0.12608819303414937</v>
          </cell>
          <cell r="X82">
            <v>654.66921906004893</v>
          </cell>
          <cell r="Y82">
            <v>0.13830107980977269</v>
          </cell>
          <cell r="Z82">
            <v>2.4646933305767305</v>
          </cell>
          <cell r="AA82">
            <v>1613.5588579511791</v>
          </cell>
          <cell r="AB82">
            <v>0.12324404776344902</v>
          </cell>
          <cell r="AC82">
            <v>4420.7091998662445</v>
          </cell>
        </row>
        <row r="83">
          <cell r="B83" t="str">
            <v>性</v>
          </cell>
          <cell r="C83" t="str">
            <v>男性</v>
          </cell>
          <cell r="D83">
            <v>548.33513910843328</v>
          </cell>
          <cell r="E83">
            <v>0.53001464128843334</v>
          </cell>
          <cell r="F83">
            <v>2.6139898775257895</v>
          </cell>
          <cell r="G83">
            <v>1433.3425031211402</v>
          </cell>
          <cell r="H83">
            <v>0.52909206763504102</v>
          </cell>
          <cell r="I83">
            <v>595.47838581065548</v>
          </cell>
          <cell r="J83">
            <v>0.45889698231009363</v>
          </cell>
          <cell r="K83">
            <v>3.1315192743764171</v>
          </cell>
          <cell r="L83">
            <v>1864.752042640624</v>
          </cell>
          <cell r="M83">
            <v>0.45866890264148147</v>
          </cell>
          <cell r="N83">
            <v>661.61663869212748</v>
          </cell>
          <cell r="O83">
            <v>0.56960784313725488</v>
          </cell>
          <cell r="P83">
            <v>2.5751295336787563</v>
          </cell>
          <cell r="Q83">
            <v>1703.7485462693644</v>
          </cell>
          <cell r="R83">
            <v>0.5715594595959026</v>
          </cell>
          <cell r="S83">
            <v>687.7310924369749</v>
          </cell>
          <cell r="T83">
            <v>0.55462184873949583</v>
          </cell>
          <cell r="U83">
            <v>2.4577354959451032</v>
          </cell>
          <cell r="V83">
            <v>1690.261117547456</v>
          </cell>
          <cell r="W83">
            <v>0.50653989364620577</v>
          </cell>
          <cell r="X83">
            <v>2493.1612560481908</v>
          </cell>
          <cell r="Y83">
            <v>0.52667244914404554</v>
          </cell>
          <cell r="Z83">
            <v>2.6841842633901543</v>
          </cell>
          <cell r="AA83">
            <v>6692.1042095785851</v>
          </cell>
          <cell r="AB83">
            <v>0.51114467053933521</v>
          </cell>
          <cell r="AC83">
            <v>18334.532081037221</v>
          </cell>
        </row>
        <row r="84">
          <cell r="B84" t="str">
            <v>性</v>
          </cell>
          <cell r="C84" t="str">
            <v>女性</v>
          </cell>
          <cell r="D84">
            <v>486.23088302156657</v>
          </cell>
          <cell r="E84">
            <v>0.4699853587115666</v>
          </cell>
          <cell r="F84">
            <v>2.6234631197570288</v>
          </cell>
          <cell r="G84">
            <v>1275.608789293974</v>
          </cell>
          <cell r="H84">
            <v>0.47086756330139962</v>
          </cell>
          <cell r="I84">
            <v>702.15138462934431</v>
          </cell>
          <cell r="J84">
            <v>0.54110301768990632</v>
          </cell>
          <cell r="K84">
            <v>3.1406551059730252</v>
          </cell>
          <cell r="L84">
            <v>2205.2153313021799</v>
          </cell>
          <cell r="M84">
            <v>0.54241189872313311</v>
          </cell>
          <cell r="N84">
            <v>499.91343267787255</v>
          </cell>
          <cell r="O84">
            <v>0.43039215686274507</v>
          </cell>
          <cell r="P84">
            <v>2.5524475524475525</v>
          </cell>
          <cell r="Q84">
            <v>1276.0028176742901</v>
          </cell>
          <cell r="R84">
            <v>0.42806286321400699</v>
          </cell>
          <cell r="S84">
            <v>552.26890756302521</v>
          </cell>
          <cell r="T84">
            <v>0.44537815126050423</v>
          </cell>
          <cell r="U84">
            <v>2.9079016758467127</v>
          </cell>
          <cell r="V84">
            <v>1605.9436818205543</v>
          </cell>
          <cell r="W84">
            <v>0.48127152269320328</v>
          </cell>
          <cell r="X84">
            <v>2240.5646078918089</v>
          </cell>
          <cell r="Y84">
            <v>0.4733275508559544</v>
          </cell>
          <cell r="Z84">
            <v>2.8398068048025866</v>
          </cell>
          <cell r="AA84">
            <v>6362.7706200909979</v>
          </cell>
          <cell r="AB84">
            <v>0.48599008480302464</v>
          </cell>
          <cell r="AC84">
            <v>17432.248274221911</v>
          </cell>
        </row>
        <row r="85">
          <cell r="B85" t="str">
            <v>年代</v>
          </cell>
          <cell r="C85" t="str">
            <v>10代</v>
          </cell>
          <cell r="D85">
            <v>5.2977045756474039</v>
          </cell>
          <cell r="E85">
            <v>5.1207022677395766E-3</v>
          </cell>
          <cell r="F85">
            <v>4.2857142857142856</v>
          </cell>
          <cell r="G85">
            <v>22.704448181346017</v>
          </cell>
          <cell r="H85">
            <v>8.3809301730904881E-3</v>
          </cell>
          <cell r="I85">
            <v>33.792441938541671</v>
          </cell>
          <cell r="J85">
            <v>2.6041666666666671E-2</v>
          </cell>
          <cell r="K85">
            <v>3.4</v>
          </cell>
          <cell r="L85">
            <v>114.89430259104168</v>
          </cell>
          <cell r="M85">
            <v>2.8260295462428663E-2</v>
          </cell>
          <cell r="N85">
            <v>5.6881981947600391</v>
          </cell>
          <cell r="O85">
            <v>4.8971596474045049E-3</v>
          </cell>
          <cell r="P85">
            <v>3.6</v>
          </cell>
          <cell r="Q85">
            <v>20.477513501136141</v>
          </cell>
          <cell r="R85">
            <v>6.8696267276090973E-3</v>
          </cell>
          <cell r="S85">
            <v>20.840336134453782</v>
          </cell>
          <cell r="T85">
            <v>1.680672268907563E-2</v>
          </cell>
          <cell r="U85">
            <v>4.4285714285714288</v>
          </cell>
          <cell r="V85">
            <v>92.292917166866758</v>
          </cell>
          <cell r="W85">
            <v>2.7658474753200494E-2</v>
          </cell>
          <cell r="X85">
            <v>65.618680843402899</v>
          </cell>
          <cell r="Y85">
            <v>1.3848394887277704E-2</v>
          </cell>
          <cell r="Z85">
            <v>3.815516834876481</v>
          </cell>
          <cell r="AA85">
            <v>250.36918144039061</v>
          </cell>
          <cell r="AB85">
            <v>1.9123263588360993E-2</v>
          </cell>
          <cell r="AC85">
            <v>685.94296285038524</v>
          </cell>
        </row>
        <row r="86">
          <cell r="B86" t="str">
            <v>年代</v>
          </cell>
          <cell r="C86" t="str">
            <v>20代</v>
          </cell>
          <cell r="D86">
            <v>153.63343269377467</v>
          </cell>
          <cell r="E86">
            <v>0.14850036576444769</v>
          </cell>
          <cell r="F86">
            <v>2.5862068965517242</v>
          </cell>
          <cell r="G86">
            <v>397.32784317355515</v>
          </cell>
          <cell r="H86">
            <v>0.14666627802908347</v>
          </cell>
          <cell r="I86">
            <v>367.66176829133332</v>
          </cell>
          <cell r="J86">
            <v>0.28333333333333338</v>
          </cell>
          <cell r="K86">
            <v>3.1881918819188191</v>
          </cell>
          <cell r="L86">
            <v>1172.1762649583468</v>
          </cell>
          <cell r="M86">
            <v>0.28831758263661533</v>
          </cell>
          <cell r="N86">
            <v>129.69091884052889</v>
          </cell>
          <cell r="O86">
            <v>0.11165523996082272</v>
          </cell>
          <cell r="P86">
            <v>2.5178571428571428</v>
          </cell>
          <cell r="Q86">
            <v>326.54320636633167</v>
          </cell>
          <cell r="R86">
            <v>0.10954601192419508</v>
          </cell>
          <cell r="S86">
            <v>130.99639855942377</v>
          </cell>
          <cell r="T86">
            <v>0.10564225690276111</v>
          </cell>
          <cell r="U86">
            <v>2.9886363636363638</v>
          </cell>
          <cell r="V86">
            <v>391.50060024009605</v>
          </cell>
          <cell r="W86">
            <v>0.11732546548535047</v>
          </cell>
          <cell r="X86">
            <v>781.98251838506076</v>
          </cell>
          <cell r="Y86">
            <v>0.16517068240571298</v>
          </cell>
          <cell r="Z86">
            <v>2.9253184834138506</v>
          </cell>
          <cell r="AA86">
            <v>2287.5479147383294</v>
          </cell>
          <cell r="AB86">
            <v>0.1747235082723701</v>
          </cell>
          <cell r="AC86">
            <v>6267.25456092693</v>
          </cell>
        </row>
        <row r="87">
          <cell r="B87" t="str">
            <v>年代</v>
          </cell>
          <cell r="C87" t="str">
            <v>30代</v>
          </cell>
          <cell r="D87">
            <v>183.14921532952451</v>
          </cell>
          <cell r="E87">
            <v>0.17702999268471106</v>
          </cell>
          <cell r="F87">
            <v>2.6960205569831239</v>
          </cell>
          <cell r="G87">
            <v>493.77404952372677</v>
          </cell>
          <cell r="H87">
            <v>0.18226762426855614</v>
          </cell>
          <cell r="I87">
            <v>348.73800080575</v>
          </cell>
          <cell r="J87">
            <v>0.26874999999999999</v>
          </cell>
          <cell r="K87">
            <v>3.1705426356589146</v>
          </cell>
          <cell r="L87">
            <v>1105.6887002290832</v>
          </cell>
          <cell r="M87">
            <v>0.27196378456784281</v>
          </cell>
          <cell r="N87">
            <v>219.56445031773751</v>
          </cell>
          <cell r="O87">
            <v>0.18903036238981388</v>
          </cell>
          <cell r="P87">
            <v>2.6354166666666665</v>
          </cell>
          <cell r="Q87">
            <v>578.64381177487064</v>
          </cell>
          <cell r="R87">
            <v>0.19411863627455125</v>
          </cell>
          <cell r="S87">
            <v>156.30252100840337</v>
          </cell>
          <cell r="T87">
            <v>0.12605042016806722</v>
          </cell>
          <cell r="U87">
            <v>2.4761904761904763</v>
          </cell>
          <cell r="V87">
            <v>387.03481392557029</v>
          </cell>
          <cell r="W87">
            <v>0.11598715219084078</v>
          </cell>
          <cell r="X87">
            <v>907.75418746141543</v>
          </cell>
          <cell r="Y87">
            <v>0.19178371546083814</v>
          </cell>
          <cell r="Z87">
            <v>2.8258105673153766</v>
          </cell>
          <cell r="AA87">
            <v>2565.1413754532509</v>
          </cell>
          <cell r="AB87">
            <v>0.19592616943504459</v>
          </cell>
          <cell r="AC87">
            <v>7027.7845902828794</v>
          </cell>
        </row>
        <row r="88">
          <cell r="B88" t="str">
            <v>年代</v>
          </cell>
          <cell r="C88" t="str">
            <v>40代</v>
          </cell>
          <cell r="D88">
            <v>177.09469581449889</v>
          </cell>
          <cell r="E88">
            <v>0.17117776152158012</v>
          </cell>
          <cell r="F88">
            <v>2.8284308284308284</v>
          </cell>
          <cell r="G88">
            <v>500.90009719330868</v>
          </cell>
          <cell r="H88">
            <v>0.18489807392546295</v>
          </cell>
          <cell r="I88">
            <v>251.41576802275</v>
          </cell>
          <cell r="J88">
            <v>0.19375000000000001</v>
          </cell>
          <cell r="K88">
            <v>3.086021505376344</v>
          </cell>
          <cell r="L88">
            <v>775.8744669089167</v>
          </cell>
          <cell r="M88">
            <v>0.19084011288745942</v>
          </cell>
          <cell r="N88">
            <v>225.2526485124975</v>
          </cell>
          <cell r="O88">
            <v>0.19392752203721839</v>
          </cell>
          <cell r="P88">
            <v>2.5076923076923077</v>
          </cell>
          <cell r="Q88">
            <v>564.86433396210907</v>
          </cell>
          <cell r="R88">
            <v>0.1894960111169709</v>
          </cell>
          <cell r="S88">
            <v>163.74549819927972</v>
          </cell>
          <cell r="T88">
            <v>0.13205282112845138</v>
          </cell>
          <cell r="U88">
            <v>2.5909090909090908</v>
          </cell>
          <cell r="V88">
            <v>424.249699879952</v>
          </cell>
          <cell r="W88">
            <v>0.12713976297842161</v>
          </cell>
          <cell r="X88">
            <v>817.50861054902612</v>
          </cell>
          <cell r="Y88">
            <v>0.17273385103544869</v>
          </cell>
          <cell r="Z88">
            <v>2.7716999780865317</v>
          </cell>
          <cell r="AA88">
            <v>2265.8885979442866</v>
          </cell>
          <cell r="AB88">
            <v>0.17306916398840752</v>
          </cell>
          <cell r="AC88">
            <v>6207.9139669706483</v>
          </cell>
        </row>
        <row r="89">
          <cell r="B89" t="str">
            <v>年代</v>
          </cell>
          <cell r="C89" t="str">
            <v>50代</v>
          </cell>
          <cell r="D89">
            <v>267.15567360050477</v>
          </cell>
          <cell r="E89">
            <v>0.25822970007315293</v>
          </cell>
          <cell r="F89">
            <v>2.3693181818181817</v>
          </cell>
          <cell r="G89">
            <v>632.97679483755951</v>
          </cell>
          <cell r="H89">
            <v>0.23365176181990388</v>
          </cell>
          <cell r="I89">
            <v>204.10634930879169</v>
          </cell>
          <cell r="J89">
            <v>0.15729166666666669</v>
          </cell>
          <cell r="K89">
            <v>2.8334592648562156</v>
          </cell>
          <cell r="L89">
            <v>578.32702646497489</v>
          </cell>
          <cell r="M89">
            <v>0.14224980937464091</v>
          </cell>
          <cell r="N89">
            <v>327.64021601817819</v>
          </cell>
          <cell r="O89">
            <v>0.28207639569049947</v>
          </cell>
          <cell r="P89">
            <v>2.5104895104895104</v>
          </cell>
          <cell r="Q89">
            <v>822.53732552815359</v>
          </cell>
          <cell r="R89">
            <v>0.27593801345025626</v>
          </cell>
          <cell r="S89">
            <v>342.37695078031214</v>
          </cell>
          <cell r="T89">
            <v>0.27611044417767105</v>
          </cell>
          <cell r="U89">
            <v>2.517391304347826</v>
          </cell>
          <cell r="V89">
            <v>861.8967587034814</v>
          </cell>
          <cell r="W89">
            <v>0.2582944658403723</v>
          </cell>
          <cell r="X89">
            <v>1141.2791897077868</v>
          </cell>
          <cell r="Y89">
            <v>0.24112069598164185</v>
          </cell>
          <cell r="Z89">
            <v>2.5372739042719199</v>
          </cell>
          <cell r="AA89">
            <v>2895.7379055341694</v>
          </cell>
          <cell r="AB89">
            <v>0.22117721890432648</v>
          </cell>
          <cell r="AC89">
            <v>7933.5285083127928</v>
          </cell>
        </row>
        <row r="90">
          <cell r="B90" t="str">
            <v>年代</v>
          </cell>
          <cell r="C90" t="str">
            <v>60代</v>
          </cell>
          <cell r="D90">
            <v>199.04232905646668</v>
          </cell>
          <cell r="E90">
            <v>0.19239209948792976</v>
          </cell>
          <cell r="F90">
            <v>2.6973968996782687</v>
          </cell>
          <cell r="G90">
            <v>536.89616130165496</v>
          </cell>
          <cell r="H90">
            <v>0.19818536007258894</v>
          </cell>
          <cell r="I90">
            <v>79.750162974958343</v>
          </cell>
          <cell r="J90">
            <v>6.1458333333333337E-2</v>
          </cell>
          <cell r="K90">
            <v>3.4406779661016951</v>
          </cell>
          <cell r="L90">
            <v>274.39462854095837</v>
          </cell>
          <cell r="M90">
            <v>6.7492235045564924E-2</v>
          </cell>
          <cell r="N90">
            <v>197.94929717764936</v>
          </cell>
          <cell r="O90">
            <v>0.17042115572967678</v>
          </cell>
          <cell r="P90">
            <v>2.6511627906976742</v>
          </cell>
          <cell r="Q90">
            <v>524.79581112214009</v>
          </cell>
          <cell r="R90">
            <v>0.17605415474012151</v>
          </cell>
          <cell r="S90">
            <v>317.07082833133256</v>
          </cell>
          <cell r="T90">
            <v>0.25570228091236497</v>
          </cell>
          <cell r="U90">
            <v>2.6934561555748391</v>
          </cell>
          <cell r="V90">
            <v>854.01637432224072</v>
          </cell>
          <cell r="W90">
            <v>0.25593286086412059</v>
          </cell>
          <cell r="X90">
            <v>793.8126175404069</v>
          </cell>
          <cell r="Y90">
            <v>0.16766764286183433</v>
          </cell>
          <cell r="Z90">
            <v>2.7589672006889114</v>
          </cell>
          <cell r="AA90">
            <v>2190.102975286994</v>
          </cell>
          <cell r="AB90">
            <v>0.16728063830027878</v>
          </cell>
          <cell r="AC90">
            <v>6000.2821240739568</v>
          </cell>
        </row>
        <row r="91">
          <cell r="B91" t="str">
            <v>年代</v>
          </cell>
          <cell r="C91" t="str">
            <v>70代以上</v>
          </cell>
          <cell r="D91">
            <v>49.19297105958303</v>
          </cell>
          <cell r="E91">
            <v>4.7549378200438926E-2</v>
          </cell>
          <cell r="F91">
            <v>2.5076923076923077</v>
          </cell>
          <cell r="G91">
            <v>123.36083511864668</v>
          </cell>
          <cell r="H91">
            <v>4.553638727379164E-2</v>
          </cell>
          <cell r="I91">
            <v>12.165279097875001</v>
          </cell>
          <cell r="J91">
            <v>9.3749999999999997E-3</v>
          </cell>
          <cell r="K91">
            <v>2.7777777777777777</v>
          </cell>
          <cell r="L91">
            <v>33.792441938541664</v>
          </cell>
          <cell r="M91">
            <v>8.3118516065966638E-3</v>
          </cell>
          <cell r="N91">
            <v>55.744342308648385</v>
          </cell>
          <cell r="O91">
            <v>4.7992164544564148E-2</v>
          </cell>
          <cell r="P91">
            <v>2.5319148936170213</v>
          </cell>
          <cell r="Q91">
            <v>141.13993052615228</v>
          </cell>
          <cell r="R91">
            <v>4.7348455613107146E-2</v>
          </cell>
          <cell r="S91">
            <v>108.66746698679472</v>
          </cell>
          <cell r="T91">
            <v>8.7635054021608649E-2</v>
          </cell>
          <cell r="U91">
            <v>2.563380281690141</v>
          </cell>
          <cell r="V91">
            <v>278.55604213516398</v>
          </cell>
          <cell r="W91">
            <v>8.3478077140168513E-2</v>
          </cell>
          <cell r="X91">
            <v>225.77005945290114</v>
          </cell>
          <cell r="Y91">
            <v>4.7675017367246157E-2</v>
          </cell>
          <cell r="Z91">
            <v>2.5550298880035665</v>
          </cell>
          <cell r="AA91">
            <v>576.84924971850455</v>
          </cell>
          <cell r="AB91">
            <v>4.4059896628058516E-2</v>
          </cell>
          <cell r="AC91">
            <v>1580.4089033383686</v>
          </cell>
        </row>
        <row r="92">
          <cell r="B92" t="str">
            <v>旅行回数</v>
          </cell>
          <cell r="C92" t="str">
            <v>1回</v>
          </cell>
          <cell r="D92">
            <v>369.97725294715235</v>
          </cell>
          <cell r="E92">
            <v>0.35761589403973515</v>
          </cell>
          <cell r="F92">
            <v>2.4206288473965243</v>
          </cell>
          <cell r="G92">
            <v>895.57761136439774</v>
          </cell>
          <cell r="H92">
            <v>0.33058603166558936</v>
          </cell>
          <cell r="I92">
            <v>413.00611391105036</v>
          </cell>
          <cell r="J92">
            <v>0.31827731092436973</v>
          </cell>
          <cell r="K92">
            <v>2.7425742574257428</v>
          </cell>
          <cell r="L92">
            <v>1132.6999361718906</v>
          </cell>
          <cell r="M92">
            <v>0.27860767805372078</v>
          </cell>
          <cell r="N92">
            <v>378.75980588152174</v>
          </cell>
          <cell r="O92">
            <v>0.32608695652173914</v>
          </cell>
          <cell r="P92">
            <v>2.3545454545454545</v>
          </cell>
          <cell r="Q92">
            <v>891.80717930285573</v>
          </cell>
          <cell r="R92">
            <v>0.29917609061630801</v>
          </cell>
          <cell r="S92">
            <v>448.86198547215491</v>
          </cell>
          <cell r="T92">
            <v>0.36198547215496363</v>
          </cell>
          <cell r="U92">
            <v>2.408026755852843</v>
          </cell>
          <cell r="V92">
            <v>1080.8716707021792</v>
          </cell>
          <cell r="W92">
            <v>0.32391718382370394</v>
          </cell>
          <cell r="X92">
            <v>1610.6051582118794</v>
          </cell>
          <cell r="Y92">
            <v>0.34024009657524912</v>
          </cell>
          <cell r="Z92">
            <v>2.4841323630077352</v>
          </cell>
          <cell r="AA92">
            <v>4000.956397541323</v>
          </cell>
          <cell r="AB92">
            <v>0.30559409650799307</v>
          </cell>
          <cell r="AC92">
            <v>10961.524376825542</v>
          </cell>
        </row>
        <row r="93">
          <cell r="B93" t="str">
            <v>旅行回数</v>
          </cell>
          <cell r="C93" t="str">
            <v>2回</v>
          </cell>
          <cell r="D93">
            <v>195.6464074226711</v>
          </cell>
          <cell r="E93">
            <v>0.18910963944076528</v>
          </cell>
          <cell r="F93">
            <v>2.5097276264591439</v>
          </cell>
          <cell r="G93">
            <v>491.01919372615896</v>
          </cell>
          <cell r="H93">
            <v>0.18125071983238847</v>
          </cell>
          <cell r="I93">
            <v>239.8979407536134</v>
          </cell>
          <cell r="J93">
            <v>0.18487394957983191</v>
          </cell>
          <cell r="K93">
            <v>2.7714285714285714</v>
          </cell>
          <cell r="L93">
            <v>664.86000723144286</v>
          </cell>
          <cell r="M93">
            <v>0.16353413373674131</v>
          </cell>
          <cell r="N93">
            <v>251.35878026682809</v>
          </cell>
          <cell r="O93">
            <v>0.21640316205533597</v>
          </cell>
          <cell r="P93">
            <v>2.3686635944700463</v>
          </cell>
          <cell r="Q93">
            <v>595.3843919684316</v>
          </cell>
          <cell r="R93">
            <v>0.19973462754844246</v>
          </cell>
          <cell r="S93">
            <v>301.74334140435832</v>
          </cell>
          <cell r="T93">
            <v>0.2433414043583535</v>
          </cell>
          <cell r="U93">
            <v>2.6318407960199006</v>
          </cell>
          <cell r="V93">
            <v>794.14043583535101</v>
          </cell>
          <cell r="W93">
            <v>0.23798915311491578</v>
          </cell>
          <cell r="X93">
            <v>988.64646984747094</v>
          </cell>
          <cell r="Y93">
            <v>0.20881709969793841</v>
          </cell>
          <cell r="Z93">
            <v>2.5746352274479785</v>
          </cell>
          <cell r="AA93">
            <v>2545.4040287613843</v>
          </cell>
          <cell r="AB93">
            <v>0.19441862573037624</v>
          </cell>
          <cell r="AC93">
            <v>6973.7096678394091</v>
          </cell>
        </row>
        <row r="94">
          <cell r="B94" t="str">
            <v>旅行回数</v>
          </cell>
          <cell r="C94" t="str">
            <v>3回</v>
          </cell>
          <cell r="D94">
            <v>119.51940064342163</v>
          </cell>
          <cell r="E94">
            <v>0.11552612214863871</v>
          </cell>
          <cell r="F94">
            <v>2.3821656050955413</v>
          </cell>
          <cell r="G94">
            <v>284.71500535439293</v>
          </cell>
          <cell r="H94">
            <v>0.10509731661598959</v>
          </cell>
          <cell r="I94">
            <v>166.29289074966385</v>
          </cell>
          <cell r="J94">
            <v>0.12815126050420167</v>
          </cell>
          <cell r="K94">
            <v>2.8114754098360657</v>
          </cell>
          <cell r="L94">
            <v>467.52837317323531</v>
          </cell>
          <cell r="M94">
            <v>0.1149969116395021</v>
          </cell>
          <cell r="N94">
            <v>130.84429657725298</v>
          </cell>
          <cell r="O94">
            <v>0.11264822134387352</v>
          </cell>
          <cell r="P94">
            <v>2.3274336283185839</v>
          </cell>
          <cell r="Q94">
            <v>304.53141592758874</v>
          </cell>
          <cell r="R94">
            <v>0.10216167866947012</v>
          </cell>
          <cell r="S94">
            <v>142.61501210653751</v>
          </cell>
          <cell r="T94">
            <v>0.11501210653753025</v>
          </cell>
          <cell r="U94">
            <v>3.1157894736842104</v>
          </cell>
          <cell r="V94">
            <v>444.35835351089582</v>
          </cell>
          <cell r="W94">
            <v>0.13316595334974493</v>
          </cell>
          <cell r="X94">
            <v>559.27160007687598</v>
          </cell>
          <cell r="Y94">
            <v>0.1181411159017242</v>
          </cell>
          <cell r="Z94">
            <v>2.6840861358949231</v>
          </cell>
          <cell r="AA94">
            <v>1501.1331479661128</v>
          </cell>
          <cell r="AB94">
            <v>0.11465694261822201</v>
          </cell>
          <cell r="AC94">
            <v>4112.6935560715419</v>
          </cell>
        </row>
        <row r="95">
          <cell r="B95" t="str">
            <v>旅行回数</v>
          </cell>
          <cell r="C95" t="str">
            <v>4回</v>
          </cell>
          <cell r="D95">
            <v>68.514306101324507</v>
          </cell>
          <cell r="E95">
            <v>6.6225165562913912E-2</v>
          </cell>
          <cell r="F95">
            <v>3.0898876404494384</v>
          </cell>
          <cell r="G95">
            <v>211.70150761645215</v>
          </cell>
          <cell r="H95">
            <v>7.8145724516185261E-2</v>
          </cell>
          <cell r="I95">
            <v>104.95534907970587</v>
          </cell>
          <cell r="J95">
            <v>8.0882352941176461E-2</v>
          </cell>
          <cell r="K95">
            <v>4.1818181818181817</v>
          </cell>
          <cell r="L95">
            <v>438.90418706058819</v>
          </cell>
          <cell r="M95">
            <v>0.10795628439626725</v>
          </cell>
          <cell r="N95">
            <v>83.786260088942683</v>
          </cell>
          <cell r="O95">
            <v>7.2134387351778656E-2</v>
          </cell>
          <cell r="P95">
            <v>2.4714285714285715</v>
          </cell>
          <cell r="Q95">
            <v>207.07175707695836</v>
          </cell>
          <cell r="R95">
            <v>6.946671903646541E-2</v>
          </cell>
          <cell r="S95">
            <v>75.060532687651317</v>
          </cell>
          <cell r="T95">
            <v>6.0532687651331706E-2</v>
          </cell>
          <cell r="U95">
            <v>2.52</v>
          </cell>
          <cell r="V95">
            <v>189.15254237288133</v>
          </cell>
          <cell r="W95">
            <v>5.6685507169148185E-2</v>
          </cell>
          <cell r="X95">
            <v>332.31644795762435</v>
          </cell>
          <cell r="Y95">
            <v>7.0203429078103022E-2</v>
          </cell>
          <cell r="Z95">
            <v>3.1500998538006986</v>
          </cell>
          <cell r="AA95">
            <v>1046.8299941268799</v>
          </cell>
          <cell r="AB95">
            <v>7.9957148858023144E-2</v>
          </cell>
          <cell r="AC95">
            <v>2868.0273811695342</v>
          </cell>
        </row>
        <row r="96">
          <cell r="B96" t="str">
            <v>旅行回数</v>
          </cell>
          <cell r="C96" t="str">
            <v>5回</v>
          </cell>
          <cell r="D96">
            <v>57.85652515222958</v>
          </cell>
          <cell r="E96">
            <v>5.5923473142016192E-2</v>
          </cell>
          <cell r="F96">
            <v>2.5475847152126891</v>
          </cell>
          <cell r="G96">
            <v>147.39439915313858</v>
          </cell>
          <cell r="H96">
            <v>5.440793616036909E-2</v>
          </cell>
          <cell r="I96">
            <v>88.598671301050402</v>
          </cell>
          <cell r="J96">
            <v>6.8277310924369741E-2</v>
          </cell>
          <cell r="K96">
            <v>3.1875</v>
          </cell>
          <cell r="L96">
            <v>282.40826477209816</v>
          </cell>
          <cell r="M96">
            <v>6.9463331283700677E-2</v>
          </cell>
          <cell r="N96">
            <v>53.944578413428857</v>
          </cell>
          <cell r="O96">
            <v>4.6442687747035576E-2</v>
          </cell>
          <cell r="P96">
            <v>2.4666666666666668</v>
          </cell>
          <cell r="Q96">
            <v>133.06329341979119</v>
          </cell>
          <cell r="R96">
            <v>4.4638972250687234E-2</v>
          </cell>
          <cell r="S96">
            <v>46.537530266343815</v>
          </cell>
          <cell r="T96">
            <v>3.7530266343825655E-2</v>
          </cell>
          <cell r="U96">
            <v>2.7096774193548385</v>
          </cell>
          <cell r="V96">
            <v>126.1016949152542</v>
          </cell>
          <cell r="W96">
            <v>3.7790338112765449E-2</v>
          </cell>
          <cell r="X96">
            <v>246.93730513305266</v>
          </cell>
          <cell r="Y96">
            <v>5.2173273468752293E-2</v>
          </cell>
          <cell r="Z96">
            <v>2.7900509074117354</v>
          </cell>
          <cell r="AA96">
            <v>688.96765226028219</v>
          </cell>
          <cell r="AB96">
            <v>5.2623529550359101E-2</v>
          </cell>
          <cell r="AC96">
            <v>1887.58260893228</v>
          </cell>
        </row>
        <row r="97">
          <cell r="B97" t="str">
            <v>旅行回数</v>
          </cell>
          <cell r="C97" t="str">
            <v>6～10回</v>
          </cell>
          <cell r="D97">
            <v>100.48764894860928</v>
          </cell>
          <cell r="E97">
            <v>9.7130242825607074E-2</v>
          </cell>
          <cell r="F97">
            <v>3.2601207386363638</v>
          </cell>
          <cell r="G97">
            <v>327.60186831417172</v>
          </cell>
          <cell r="H97">
            <v>0.1209282146381717</v>
          </cell>
          <cell r="I97">
            <v>148.57315648945377</v>
          </cell>
          <cell r="J97">
            <v>0.11449579831932773</v>
          </cell>
          <cell r="K97">
            <v>3.5045871559633026</v>
          </cell>
          <cell r="L97">
            <v>520.68757595386546</v>
          </cell>
          <cell r="M97">
            <v>0.12807236223408103</v>
          </cell>
          <cell r="N97">
            <v>131.99205356477273</v>
          </cell>
          <cell r="O97">
            <v>0.11363636363636363</v>
          </cell>
          <cell r="P97">
            <v>2.2831858407079646</v>
          </cell>
          <cell r="Q97">
            <v>301.36238778505634</v>
          </cell>
          <cell r="R97">
            <v>0.10109855933970979</v>
          </cell>
          <cell r="S97">
            <v>127.60290556900725</v>
          </cell>
          <cell r="T97">
            <v>0.1029055690072639</v>
          </cell>
          <cell r="U97">
            <v>2.738483345145287</v>
          </cell>
          <cell r="V97">
            <v>349.43843169287317</v>
          </cell>
          <cell r="W97">
            <v>0.10472021404742235</v>
          </cell>
          <cell r="X97">
            <v>508.65576457184306</v>
          </cell>
          <cell r="Y97">
            <v>0.10744817992311945</v>
          </cell>
          <cell r="Z97">
            <v>2.947160669667853</v>
          </cell>
          <cell r="AA97">
            <v>1499.0902637459667</v>
          </cell>
          <cell r="AB97">
            <v>0.11450090658695969</v>
          </cell>
          <cell r="AC97">
            <v>4107.0966130026482</v>
          </cell>
        </row>
        <row r="98">
          <cell r="B98" t="str">
            <v>旅行回数</v>
          </cell>
          <cell r="C98" t="str">
            <v>11～20回</v>
          </cell>
          <cell r="D98">
            <v>66.991765965739503</v>
          </cell>
          <cell r="E98">
            <v>6.4753495217071369E-2</v>
          </cell>
          <cell r="F98">
            <v>3.0114942528735633</v>
          </cell>
          <cell r="G98">
            <v>201.74531819567528</v>
          </cell>
          <cell r="H98">
            <v>7.4470579995643729E-2</v>
          </cell>
          <cell r="I98">
            <v>74.968106485504194</v>
          </cell>
          <cell r="J98">
            <v>5.7773109243697475E-2</v>
          </cell>
          <cell r="K98">
            <v>3.9454545454545449</v>
          </cell>
          <cell r="L98">
            <v>295.78325649735285</v>
          </cell>
          <cell r="M98">
            <v>7.2753148180093138E-2</v>
          </cell>
          <cell r="N98">
            <v>56.240092388468376</v>
          </cell>
          <cell r="O98">
            <v>4.8418972332015808E-2</v>
          </cell>
          <cell r="P98">
            <v>5.7446808510638299</v>
          </cell>
          <cell r="Q98">
            <v>323.08138180609495</v>
          </cell>
          <cell r="R98">
            <v>0.10838466767583327</v>
          </cell>
          <cell r="S98">
            <v>49.539951573849876</v>
          </cell>
          <cell r="T98">
            <v>3.9951573849878928E-2</v>
          </cell>
          <cell r="U98">
            <v>3.7899686520376177</v>
          </cell>
          <cell r="V98">
            <v>187.75486348835267</v>
          </cell>
          <cell r="W98">
            <v>5.6266648741789951E-2</v>
          </cell>
          <cell r="X98">
            <v>247.73991641356196</v>
          </cell>
          <cell r="Y98">
            <v>5.2352748156394499E-2</v>
          </cell>
          <cell r="Z98">
            <v>4.0702557528281913</v>
          </cell>
          <cell r="AA98">
            <v>1008.3648199874758</v>
          </cell>
          <cell r="AB98">
            <v>7.7019168792712422E-2</v>
          </cell>
          <cell r="AC98">
            <v>2762.6433424314405</v>
          </cell>
        </row>
        <row r="99">
          <cell r="B99" t="str">
            <v>旅行回数</v>
          </cell>
          <cell r="C99" t="str">
            <v>21回以上</v>
          </cell>
          <cell r="D99">
            <v>55.572714948852102</v>
          </cell>
          <cell r="E99">
            <v>5.3715967623252397E-2</v>
          </cell>
          <cell r="F99">
            <v>2.7227474435655021</v>
          </cell>
          <cell r="G99">
            <v>151.31046755898143</v>
          </cell>
          <cell r="H99">
            <v>5.5853480910026551E-2</v>
          </cell>
          <cell r="I99">
            <v>61.337541669957972</v>
          </cell>
          <cell r="J99">
            <v>4.7268907563025209E-2</v>
          </cell>
          <cell r="K99">
            <v>3.5555555555555554</v>
          </cell>
          <cell r="L99">
            <v>218.08903704873944</v>
          </cell>
          <cell r="M99">
            <v>5.3642874234170058E-2</v>
          </cell>
          <cell r="N99">
            <v>74.604204188784578</v>
          </cell>
          <cell r="O99">
            <v>6.4229249011857711E-2</v>
          </cell>
          <cell r="P99">
            <v>3.0307692307692307</v>
          </cell>
          <cell r="Q99">
            <v>226.10812654139326</v>
          </cell>
          <cell r="R99">
            <v>7.5852882691650803E-2</v>
          </cell>
          <cell r="S99">
            <v>48.038740920096849</v>
          </cell>
          <cell r="T99">
            <v>3.8740920096852295E-2</v>
          </cell>
          <cell r="U99">
            <v>2.84375</v>
          </cell>
          <cell r="V99">
            <v>136.61016949152543</v>
          </cell>
          <cell r="W99">
            <v>4.0939532955495912E-2</v>
          </cell>
          <cell r="X99">
            <v>239.55320172769149</v>
          </cell>
          <cell r="Y99">
            <v>5.0624057198718979E-2</v>
          </cell>
          <cell r="Z99">
            <v>3.0561804031860258</v>
          </cell>
          <cell r="AA99">
            <v>732.11780064063953</v>
          </cell>
          <cell r="AB99">
            <v>5.5919349174033205E-2</v>
          </cell>
          <cell r="AC99">
            <v>2005.8021935359989</v>
          </cell>
        </row>
        <row r="100">
          <cell r="B100" t="str">
            <v>泊数</v>
          </cell>
          <cell r="C100" t="str">
            <v>0泊</v>
          </cell>
          <cell r="D100">
            <v>5.3132517644240655</v>
          </cell>
          <cell r="E100">
            <v>5.1357300073367577E-3</v>
          </cell>
          <cell r="F100">
            <v>0</v>
          </cell>
          <cell r="G100">
            <v>0</v>
          </cell>
          <cell r="H100">
            <v>0</v>
          </cell>
          <cell r="I100">
            <v>4.046662485779625</v>
          </cell>
          <cell r="J100">
            <v>3.1185031185031182E-3</v>
          </cell>
          <cell r="K100">
            <v>0</v>
          </cell>
          <cell r="L100">
            <v>0</v>
          </cell>
          <cell r="M100">
            <v>0</v>
          </cell>
          <cell r="N100">
            <v>10.319615639022704</v>
          </cell>
          <cell r="O100">
            <v>8.8845014807502464E-3</v>
          </cell>
          <cell r="P100">
            <v>0</v>
          </cell>
          <cell r="Q100">
            <v>0</v>
          </cell>
          <cell r="R100">
            <v>0</v>
          </cell>
          <cell r="S100">
            <v>5.9472422062350097</v>
          </cell>
          <cell r="T100">
            <v>4.7961630695443642E-3</v>
          </cell>
          <cell r="U100">
            <v>0</v>
          </cell>
          <cell r="V100">
            <v>0</v>
          </cell>
          <cell r="W100">
            <v>0</v>
          </cell>
          <cell r="X100">
            <v>25.626772095461408</v>
          </cell>
          <cell r="Y100">
            <v>5.4084759830431194E-3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</row>
        <row r="101">
          <cell r="B101" t="str">
            <v>泊数</v>
          </cell>
          <cell r="C101" t="str">
            <v>1泊</v>
          </cell>
          <cell r="D101">
            <v>122.96382654809977</v>
          </cell>
          <cell r="E101">
            <v>0.11885546588407925</v>
          </cell>
          <cell r="F101">
            <v>1</v>
          </cell>
          <cell r="G101">
            <v>122.96382654809977</v>
          </cell>
          <cell r="H101">
            <v>4.5389838849390574E-2</v>
          </cell>
          <cell r="I101">
            <v>67.44437476299376</v>
          </cell>
          <cell r="J101">
            <v>5.1975051975051978E-2</v>
          </cell>
          <cell r="K101">
            <v>1</v>
          </cell>
          <cell r="L101">
            <v>67.44437476299376</v>
          </cell>
          <cell r="M101">
            <v>1.6589142499652387E-2</v>
          </cell>
          <cell r="N101">
            <v>186.89970546230009</v>
          </cell>
          <cell r="O101">
            <v>0.16090819348469892</v>
          </cell>
          <cell r="P101">
            <v>1</v>
          </cell>
          <cell r="Q101">
            <v>186.89970546230009</v>
          </cell>
          <cell r="R101">
            <v>6.2699566134084062E-2</v>
          </cell>
          <cell r="S101">
            <v>157.60191846522778</v>
          </cell>
          <cell r="T101">
            <v>0.12709832134292565</v>
          </cell>
          <cell r="U101">
            <v>1</v>
          </cell>
          <cell r="V101">
            <v>157.60191846522778</v>
          </cell>
          <cell r="W101">
            <v>4.723037061495506E-2</v>
          </cell>
          <cell r="X101">
            <v>534.90982523862147</v>
          </cell>
          <cell r="Y101">
            <v>0.11290723753722073</v>
          </cell>
          <cell r="Z101">
            <v>0.99999999999999978</v>
          </cell>
          <cell r="AA101">
            <v>534.90982523862135</v>
          </cell>
          <cell r="AB101">
            <v>4.0856552412692634E-2</v>
          </cell>
          <cell r="AC101">
            <v>1465.5063705167709</v>
          </cell>
        </row>
        <row r="102">
          <cell r="B102" t="str">
            <v>泊数</v>
          </cell>
          <cell r="C102" t="str">
            <v>2泊</v>
          </cell>
          <cell r="D102">
            <v>515.38542114913423</v>
          </cell>
          <cell r="E102">
            <v>0.49816581071166544</v>
          </cell>
          <cell r="F102">
            <v>2</v>
          </cell>
          <cell r="G102">
            <v>1030.7708422982685</v>
          </cell>
          <cell r="H102">
            <v>0.38049013060168146</v>
          </cell>
          <cell r="I102">
            <v>445.13287343575882</v>
          </cell>
          <cell r="J102">
            <v>0.34303534303534305</v>
          </cell>
          <cell r="K102">
            <v>2</v>
          </cell>
          <cell r="L102">
            <v>890.26574687151765</v>
          </cell>
          <cell r="M102">
            <v>0.21897668099541148</v>
          </cell>
          <cell r="N102">
            <v>566.43223618635739</v>
          </cell>
          <cell r="O102">
            <v>0.48766041461006909</v>
          </cell>
          <cell r="P102">
            <v>2</v>
          </cell>
          <cell r="Q102">
            <v>1132.8644723727148</v>
          </cell>
          <cell r="R102">
            <v>0.38004399595383476</v>
          </cell>
          <cell r="S102">
            <v>652.70983213429247</v>
          </cell>
          <cell r="T102">
            <v>0.52637889688249395</v>
          </cell>
          <cell r="U102">
            <v>2</v>
          </cell>
          <cell r="V102">
            <v>1305.4196642685849</v>
          </cell>
          <cell r="W102">
            <v>0.39121005094274103</v>
          </cell>
          <cell r="X102">
            <v>2179.660362905543</v>
          </cell>
          <cell r="Y102">
            <v>0.46034232760098692</v>
          </cell>
          <cell r="Z102">
            <v>2</v>
          </cell>
          <cell r="AA102">
            <v>4359.320725811086</v>
          </cell>
          <cell r="AB102">
            <v>0.33296605766847731</v>
          </cell>
          <cell r="AC102">
            <v>11943.344454276948</v>
          </cell>
        </row>
        <row r="103">
          <cell r="B103" t="str">
            <v>泊数</v>
          </cell>
          <cell r="C103" t="str">
            <v>3泊</v>
          </cell>
          <cell r="D103">
            <v>255.03608469235508</v>
          </cell>
          <cell r="E103">
            <v>0.24651504035216434</v>
          </cell>
          <cell r="F103">
            <v>3</v>
          </cell>
          <cell r="G103">
            <v>765.10825407706523</v>
          </cell>
          <cell r="H103">
            <v>0.28242566395176355</v>
          </cell>
          <cell r="I103">
            <v>492.3439357698544</v>
          </cell>
          <cell r="J103">
            <v>0.37941787941787941</v>
          </cell>
          <cell r="K103">
            <v>3</v>
          </cell>
          <cell r="L103">
            <v>1477.0318073095632</v>
          </cell>
          <cell r="M103">
            <v>0.36330222074238722</v>
          </cell>
          <cell r="N103">
            <v>256.84376701567624</v>
          </cell>
          <cell r="O103">
            <v>0.2211253701875617</v>
          </cell>
          <cell r="P103">
            <v>3</v>
          </cell>
          <cell r="Q103">
            <v>770.53130104702871</v>
          </cell>
          <cell r="R103">
            <v>0.25849146283499691</v>
          </cell>
          <cell r="S103">
            <v>288.44124700239809</v>
          </cell>
          <cell r="T103">
            <v>0.23261390887290165</v>
          </cell>
          <cell r="U103">
            <v>3</v>
          </cell>
          <cell r="V103">
            <v>865.32374100719426</v>
          </cell>
          <cell r="W103">
            <v>0.25932146884814955</v>
          </cell>
          <cell r="X103">
            <v>1292.6650344802838</v>
          </cell>
          <cell r="Y103">
            <v>0.27320404394026088</v>
          </cell>
          <cell r="Z103">
            <v>3</v>
          </cell>
          <cell r="AA103">
            <v>3877.9951034408514</v>
          </cell>
          <cell r="AB103">
            <v>0.29620228069136018</v>
          </cell>
          <cell r="AC103">
            <v>10624.644119016031</v>
          </cell>
        </row>
        <row r="104">
          <cell r="B104" t="str">
            <v>泊数</v>
          </cell>
          <cell r="C104" t="str">
            <v>4泊</v>
          </cell>
          <cell r="D104">
            <v>87.289136129823916</v>
          </cell>
          <cell r="E104">
            <v>8.4372707263389593E-2</v>
          </cell>
          <cell r="F104">
            <v>4</v>
          </cell>
          <cell r="G104">
            <v>349.15654451929566</v>
          </cell>
          <cell r="H104">
            <v>0.12888472759703495</v>
          </cell>
          <cell r="I104">
            <v>147.02873698332641</v>
          </cell>
          <cell r="J104">
            <v>0.11330561330561331</v>
          </cell>
          <cell r="K104">
            <v>4</v>
          </cell>
          <cell r="L104">
            <v>588.11494793330564</v>
          </cell>
          <cell r="M104">
            <v>0.14465732259696881</v>
          </cell>
          <cell r="N104">
            <v>82.556925112181631</v>
          </cell>
          <cell r="O104">
            <v>7.1076011846001971E-2</v>
          </cell>
          <cell r="P104">
            <v>4</v>
          </cell>
          <cell r="Q104">
            <v>330.22770044872652</v>
          </cell>
          <cell r="R104">
            <v>0.11078205550071293</v>
          </cell>
          <cell r="S104">
            <v>72.853717026378888</v>
          </cell>
          <cell r="T104">
            <v>5.8752997601918461E-2</v>
          </cell>
          <cell r="U104">
            <v>4</v>
          </cell>
          <cell r="V104">
            <v>291.41486810551555</v>
          </cell>
          <cell r="W104">
            <v>8.7331628684256535E-2</v>
          </cell>
          <cell r="X104">
            <v>389.72851525171086</v>
          </cell>
          <cell r="Y104">
            <v>8.236457784141088E-2</v>
          </cell>
          <cell r="Z104">
            <v>3.9999999999999996</v>
          </cell>
          <cell r="AA104">
            <v>1558.9140610068432</v>
          </cell>
          <cell r="AB104">
            <v>0.11907026387484453</v>
          </cell>
          <cell r="AC104">
            <v>4270.9974274160086</v>
          </cell>
        </row>
        <row r="105">
          <cell r="B105" t="str">
            <v>泊数</v>
          </cell>
          <cell r="C105" t="str">
            <v>5泊以上</v>
          </cell>
          <cell r="D105">
            <v>48.578301846162873</v>
          </cell>
          <cell r="E105">
            <v>4.6955245781364639E-2</v>
          </cell>
          <cell r="F105">
            <v>9.078125</v>
          </cell>
          <cell r="G105">
            <v>440.99989644719733</v>
          </cell>
          <cell r="H105">
            <v>0.16278701463886372</v>
          </cell>
          <cell r="I105">
            <v>141.63318700228689</v>
          </cell>
          <cell r="J105">
            <v>0.10914760914760915</v>
          </cell>
          <cell r="K105">
            <v>7.3619047619047615</v>
          </cell>
          <cell r="L105">
            <v>1042.6900338358835</v>
          </cell>
          <cell r="M105">
            <v>0.25646814304462584</v>
          </cell>
          <cell r="N105">
            <v>58.477821954461994</v>
          </cell>
          <cell r="O105">
            <v>5.0345508390918066E-2</v>
          </cell>
          <cell r="P105">
            <v>9.4313725490196081</v>
          </cell>
          <cell r="Q105">
            <v>551.52612470776899</v>
          </cell>
          <cell r="R105">
            <v>0.18502141908278794</v>
          </cell>
          <cell r="S105">
            <v>62.446043165467614</v>
          </cell>
          <cell r="T105">
            <v>5.035971223021582E-2</v>
          </cell>
          <cell r="U105">
            <v>10.511627906976743</v>
          </cell>
          <cell r="V105">
            <v>656.40957001840366</v>
          </cell>
          <cell r="W105">
            <v>0.19671376826553463</v>
          </cell>
          <cell r="X105">
            <v>311.13535396837938</v>
          </cell>
          <cell r="Y105">
            <v>6.5773337097077389E-2</v>
          </cell>
          <cell r="Z105">
            <v>8.6509796803188195</v>
          </cell>
          <cell r="AA105">
            <v>2691.6256250092533</v>
          </cell>
          <cell r="AB105">
            <v>0.20558706951116418</v>
          </cell>
          <cell r="AC105">
            <v>7374.3167808472699</v>
          </cell>
        </row>
        <row r="106">
          <cell r="B106" t="str">
            <v>旅行形態</v>
          </cell>
          <cell r="C106" t="str">
            <v>団体旅行</v>
          </cell>
          <cell r="D106">
            <v>130.08146307663969</v>
          </cell>
          <cell r="E106">
            <v>0.12573529411764706</v>
          </cell>
          <cell r="F106">
            <v>2.2529411764705882</v>
          </cell>
          <cell r="G106">
            <v>293.06588446090001</v>
          </cell>
          <cell r="H106">
            <v>0.1081798903088864</v>
          </cell>
          <cell r="I106">
            <v>86.598858506944723</v>
          </cell>
          <cell r="J106">
            <v>6.6736183524504694E-2</v>
          </cell>
          <cell r="K106">
            <v>2.71875</v>
          </cell>
          <cell r="L106">
            <v>235.44064656575597</v>
          </cell>
          <cell r="M106">
            <v>5.791081094331206E-2</v>
          </cell>
          <cell r="N106">
            <v>149.50387057237623</v>
          </cell>
          <cell r="O106">
            <v>0.12871287128712872</v>
          </cell>
          <cell r="P106">
            <v>2.0930232558139537</v>
          </cell>
          <cell r="Q106">
            <v>312.91507794218285</v>
          </cell>
          <cell r="R106">
            <v>0.10497416020671835</v>
          </cell>
          <cell r="S106">
            <v>170.98321342925661</v>
          </cell>
          <cell r="T106">
            <v>0.13788968824940048</v>
          </cell>
          <cell r="U106">
            <v>2.0782608695652174</v>
          </cell>
          <cell r="V106">
            <v>355.34772182254198</v>
          </cell>
          <cell r="W106">
            <v>0.1064911186507006</v>
          </cell>
          <cell r="X106">
            <v>537.16740558521724</v>
          </cell>
          <cell r="Y106">
            <v>0.11345090184425409</v>
          </cell>
          <cell r="Z106">
            <v>2.2279261890202737</v>
          </cell>
          <cell r="AA106">
            <v>1196.7693307913808</v>
          </cell>
          <cell r="AB106">
            <v>9.1409554624592784E-2</v>
          </cell>
          <cell r="AC106">
            <v>3278.8200843599475</v>
          </cell>
        </row>
        <row r="107">
          <cell r="B107" t="str">
            <v>旅行形態</v>
          </cell>
          <cell r="C107" t="str">
            <v>観光ﾊﾟｯｸ</v>
          </cell>
          <cell r="D107">
            <v>210.71675597794851</v>
          </cell>
          <cell r="E107">
            <v>0.20367647058823529</v>
          </cell>
          <cell r="F107">
            <v>2.2996389891696749</v>
          </cell>
          <cell r="G107">
            <v>484.57246771824254</v>
          </cell>
          <cell r="H107">
            <v>0.17887102929395976</v>
          </cell>
          <cell r="I107">
            <v>58.183608059353489</v>
          </cell>
          <cell r="J107">
            <v>4.4838373305526591E-2</v>
          </cell>
          <cell r="K107">
            <v>2.558139534883721</v>
          </cell>
          <cell r="L107">
            <v>148.84178805881126</v>
          </cell>
          <cell r="M107">
            <v>3.6610282780254758E-2</v>
          </cell>
          <cell r="N107">
            <v>257.60666929394057</v>
          </cell>
          <cell r="O107">
            <v>0.22178217821782176</v>
          </cell>
          <cell r="P107">
            <v>2.2522935779816513</v>
          </cell>
          <cell r="Q107">
            <v>580.20584689598536</v>
          </cell>
          <cell r="R107">
            <v>0.19464265488730317</v>
          </cell>
          <cell r="S107">
            <v>382.11031175059952</v>
          </cell>
          <cell r="T107">
            <v>0.30815347721822545</v>
          </cell>
          <cell r="U107">
            <v>2.3190661478599219</v>
          </cell>
          <cell r="V107">
            <v>886.13908872901675</v>
          </cell>
          <cell r="W107">
            <v>0.26555944232559642</v>
          </cell>
          <cell r="X107">
            <v>908.61734508184202</v>
          </cell>
          <cell r="Y107">
            <v>0.19190625779376741</v>
          </cell>
          <cell r="Z107">
            <v>2.3109389257949111</v>
          </cell>
          <cell r="AA107">
            <v>2099.7591914020559</v>
          </cell>
          <cell r="AB107">
            <v>0.16038015644839029</v>
          </cell>
          <cell r="AC107">
            <v>5752.7649079508383</v>
          </cell>
        </row>
        <row r="108">
          <cell r="B108" t="str">
            <v>旅行形態</v>
          </cell>
          <cell r="C108" t="str">
            <v>ﾌﾘｰﾌﾟﾗﾝ</v>
          </cell>
          <cell r="D108">
            <v>341.55892936497793</v>
          </cell>
          <cell r="E108">
            <v>0.3301470588235294</v>
          </cell>
          <cell r="F108">
            <v>2.5669642857142856</v>
          </cell>
          <cell r="G108">
            <v>876.76957314670665</v>
          </cell>
          <cell r="H108">
            <v>0.32364338968916845</v>
          </cell>
          <cell r="I108">
            <v>764.50554775662147</v>
          </cell>
          <cell r="J108">
            <v>0.58915537017726805</v>
          </cell>
          <cell r="K108">
            <v>2.7946902654867261</v>
          </cell>
          <cell r="L108">
            <v>2136.5562122260276</v>
          </cell>
          <cell r="M108">
            <v>0.5255239682729298</v>
          </cell>
          <cell r="N108">
            <v>346.15896186373266</v>
          </cell>
          <cell r="O108">
            <v>0.29801980198019801</v>
          </cell>
          <cell r="P108">
            <v>2.3657718120805371</v>
          </cell>
          <cell r="Q108">
            <v>818.93311447628037</v>
          </cell>
          <cell r="R108">
            <v>0.27472890256027843</v>
          </cell>
          <cell r="S108">
            <v>341.96642685851322</v>
          </cell>
          <cell r="T108">
            <v>0.27577937649880097</v>
          </cell>
          <cell r="U108">
            <v>2.491304347826087</v>
          </cell>
          <cell r="V108">
            <v>851.94244604316555</v>
          </cell>
          <cell r="W108">
            <v>0.25531134304121944</v>
          </cell>
          <cell r="X108">
            <v>1794.1898658438454</v>
          </cell>
          <cell r="Y108">
            <v>0.37915763255463497</v>
          </cell>
          <cell r="Z108">
            <v>2.6107612327244425</v>
          </cell>
          <cell r="AA108">
            <v>4684.2013458921801</v>
          </cell>
          <cell r="AB108">
            <v>0.35778052443638547</v>
          </cell>
          <cell r="AC108">
            <v>12833.428344910082</v>
          </cell>
        </row>
        <row r="109">
          <cell r="B109" t="str">
            <v>旅行形態</v>
          </cell>
          <cell r="C109" t="str">
            <v>個人旅行</v>
          </cell>
          <cell r="D109">
            <v>352.20887371043375</v>
          </cell>
          <cell r="E109">
            <v>0.34044117647058819</v>
          </cell>
          <cell r="F109">
            <v>3.000401383818498</v>
          </cell>
          <cell r="G109">
            <v>1056.7679920739399</v>
          </cell>
          <cell r="H109">
            <v>0.39008650111150461</v>
          </cell>
          <cell r="I109">
            <v>388.34175611708019</v>
          </cell>
          <cell r="J109">
            <v>0.2992700729927007</v>
          </cell>
          <cell r="K109">
            <v>3.9547038327526129</v>
          </cell>
          <cell r="L109">
            <v>1535.7766313340976</v>
          </cell>
          <cell r="M109">
            <v>0.3777515541417194</v>
          </cell>
          <cell r="N109">
            <v>408.26056963995052</v>
          </cell>
          <cell r="O109">
            <v>0.35148514851485152</v>
          </cell>
          <cell r="P109">
            <v>3.0903954802259888</v>
          </cell>
          <cell r="Q109">
            <v>1261.6866191697907</v>
          </cell>
          <cell r="R109">
            <v>0.42326018344144528</v>
          </cell>
          <cell r="S109">
            <v>344.94004796163068</v>
          </cell>
          <cell r="T109">
            <v>0.27817745803357313</v>
          </cell>
          <cell r="U109">
            <v>3.2844827586206899</v>
          </cell>
          <cell r="V109">
            <v>1132.9496402877699</v>
          </cell>
          <cell r="W109">
            <v>0.33952398498675251</v>
          </cell>
          <cell r="X109">
            <v>1493.7512474290952</v>
          </cell>
          <cell r="Y109">
            <v>0.31548520780734352</v>
          </cell>
          <cell r="Z109">
            <v>3.3386957108481528</v>
          </cell>
          <cell r="AA109">
            <v>4987.1808828655976</v>
          </cell>
          <cell r="AB109">
            <v>0.38092218074603668</v>
          </cell>
          <cell r="AC109">
            <v>13663.509268124924</v>
          </cell>
        </row>
        <row r="110">
          <cell r="B110" t="str">
            <v>活動</v>
          </cell>
          <cell r="C110" t="str">
            <v>観光地めぐり</v>
          </cell>
          <cell r="D110">
            <v>665.77988714136586</v>
          </cell>
          <cell r="E110">
            <v>0.6435354273192111</v>
          </cell>
          <cell r="F110">
            <v>2.5949943117178611</v>
          </cell>
          <cell r="G110">
            <v>1727.6950199880039</v>
          </cell>
          <cell r="H110">
            <v>0.63774689467291945</v>
          </cell>
          <cell r="I110">
            <v>790.15422743597503</v>
          </cell>
          <cell r="J110">
            <v>0.60892116182572609</v>
          </cell>
          <cell r="K110">
            <v>3.0017152259060267</v>
          </cell>
          <cell r="L110">
            <v>2371.8179753085797</v>
          </cell>
          <cell r="M110">
            <v>0.58339077964468178</v>
          </cell>
          <cell r="N110">
            <v>781.93022417080226</v>
          </cell>
          <cell r="O110">
            <v>0.67318982387475534</v>
          </cell>
          <cell r="P110">
            <v>2.4058823529411764</v>
          </cell>
          <cell r="Q110">
            <v>1881.2321275638712</v>
          </cell>
          <cell r="R110">
            <v>0.63110018233574494</v>
          </cell>
          <cell r="S110">
            <v>927.78042959427216</v>
          </cell>
          <cell r="T110">
            <v>0.74821002386634849</v>
          </cell>
          <cell r="U110">
            <v>2.4895999999999998</v>
          </cell>
          <cell r="V110">
            <v>2309.8021575179</v>
          </cell>
          <cell r="W110">
            <v>0.69220484756258049</v>
          </cell>
          <cell r="X110">
            <v>3165.6447683424153</v>
          </cell>
          <cell r="Y110">
            <v>0.66874273232788539</v>
          </cell>
          <cell r="Z110">
            <v>2.6189126977501727</v>
          </cell>
          <cell r="AA110">
            <v>8290.5472803783559</v>
          </cell>
          <cell r="AB110">
            <v>0.63323417052506281</v>
          </cell>
          <cell r="AC110">
            <v>22713.828165420153</v>
          </cell>
        </row>
        <row r="111">
          <cell r="B111" t="str">
            <v>活動</v>
          </cell>
          <cell r="C111" t="str">
            <v>保養・休養</v>
          </cell>
          <cell r="D111">
            <v>243.3383923490577</v>
          </cell>
          <cell r="E111">
            <v>0.23520818115412709</v>
          </cell>
          <cell r="F111">
            <v>2.8571428571428572</v>
          </cell>
          <cell r="G111">
            <v>695.2525495687363</v>
          </cell>
          <cell r="H111">
            <v>0.25663971324289064</v>
          </cell>
          <cell r="I111">
            <v>448.24762817066386</v>
          </cell>
          <cell r="J111">
            <v>0.3454356846473029</v>
          </cell>
          <cell r="K111">
            <v>3.4307228915662651</v>
          </cell>
          <cell r="L111">
            <v>1537.8133990553799</v>
          </cell>
          <cell r="M111">
            <v>0.37825253335734388</v>
          </cell>
          <cell r="N111">
            <v>225.03224474682972</v>
          </cell>
          <cell r="O111">
            <v>0.19373776908023482</v>
          </cell>
          <cell r="P111">
            <v>3.2256410256410257</v>
          </cell>
          <cell r="Q111">
            <v>725.87324074746618</v>
          </cell>
          <cell r="R111">
            <v>0.24350994642090532</v>
          </cell>
          <cell r="S111">
            <v>241.1933174224344</v>
          </cell>
          <cell r="T111">
            <v>0.19451073985680192</v>
          </cell>
          <cell r="U111">
            <v>3.2392638036809815</v>
          </cell>
          <cell r="V111">
            <v>781.28878281622917</v>
          </cell>
          <cell r="W111">
            <v>0.23413775117121513</v>
          </cell>
          <cell r="X111">
            <v>1157.8115826889857</v>
          </cell>
          <cell r="Y111">
            <v>0.24458779742798833</v>
          </cell>
          <cell r="Z111">
            <v>3.2304288781610171</v>
          </cell>
          <cell r="AA111">
            <v>3740.2279721878117</v>
          </cell>
          <cell r="AB111">
            <v>0.2856795911590167</v>
          </cell>
          <cell r="AC111">
            <v>10247.199923802224</v>
          </cell>
        </row>
        <row r="112">
          <cell r="B112" t="str">
            <v>活動</v>
          </cell>
          <cell r="C112" t="str">
            <v>海水浴</v>
          </cell>
          <cell r="D112">
            <v>206.30863699159238</v>
          </cell>
          <cell r="E112">
            <v>0.19941563184806427</v>
          </cell>
          <cell r="F112">
            <v>2.9670329670329672</v>
          </cell>
          <cell r="G112">
            <v>612.12452733769169</v>
          </cell>
          <cell r="H112">
            <v>0.2259545301377624</v>
          </cell>
          <cell r="I112">
            <v>743.0411133639833</v>
          </cell>
          <cell r="J112">
            <v>0.57261410788381739</v>
          </cell>
          <cell r="K112">
            <v>3.1600208547820809</v>
          </cell>
          <cell r="L112">
            <v>2348.0254141906835</v>
          </cell>
          <cell r="M112">
            <v>0.5775385764297587</v>
          </cell>
          <cell r="N112">
            <v>32.959268169990217</v>
          </cell>
          <cell r="O112">
            <v>2.8375733855185908E-2</v>
          </cell>
          <cell r="P112">
            <v>3.4827586206896552</v>
          </cell>
          <cell r="Q112">
            <v>114.78917535065558</v>
          </cell>
          <cell r="R112">
            <v>3.8508522384093163E-2</v>
          </cell>
          <cell r="S112">
            <v>11.837708830548927</v>
          </cell>
          <cell r="T112">
            <v>9.5465393794749408E-3</v>
          </cell>
          <cell r="U112">
            <v>3</v>
          </cell>
          <cell r="V112">
            <v>35.51312649164678</v>
          </cell>
          <cell r="W112">
            <v>1.0642625053237051E-2</v>
          </cell>
          <cell r="X112">
            <v>994.14672735611487</v>
          </cell>
          <cell r="Y112">
            <v>0.21001358252052674</v>
          </cell>
          <cell r="Z112">
            <v>3.1287657624169571</v>
          </cell>
          <cell r="AA112">
            <v>3110.4522433706775</v>
          </cell>
          <cell r="AB112">
            <v>0.2375771562090124</v>
          </cell>
          <cell r="AC112">
            <v>8521.786968138842</v>
          </cell>
        </row>
        <row r="113">
          <cell r="B113" t="str">
            <v>活動</v>
          </cell>
          <cell r="C113" t="str">
            <v>ダイビング</v>
          </cell>
          <cell r="D113">
            <v>80.105185059006573</v>
          </cell>
          <cell r="E113">
            <v>7.7428780131482841E-2</v>
          </cell>
          <cell r="F113">
            <v>3.1698113207547172</v>
          </cell>
          <cell r="G113">
            <v>253.91832245119065</v>
          </cell>
          <cell r="H113">
            <v>9.3729286575664414E-2</v>
          </cell>
          <cell r="I113">
            <v>212.6820578107054</v>
          </cell>
          <cell r="J113">
            <v>0.16390041493775934</v>
          </cell>
          <cell r="K113">
            <v>3.7468354430379747</v>
          </cell>
          <cell r="L113">
            <v>796.88467230340257</v>
          </cell>
          <cell r="M113">
            <v>0.19600794626809198</v>
          </cell>
          <cell r="N113">
            <v>82.96643366928572</v>
          </cell>
          <cell r="O113">
            <v>7.1428571428571425E-2</v>
          </cell>
          <cell r="P113">
            <v>3.183098591549296</v>
          </cell>
          <cell r="Q113">
            <v>264.09033815857146</v>
          </cell>
          <cell r="R113">
            <v>8.8594840648831261E-2</v>
          </cell>
          <cell r="S113">
            <v>22.195704057279237</v>
          </cell>
          <cell r="T113">
            <v>1.7899761336515514E-2</v>
          </cell>
          <cell r="U113">
            <v>3.4</v>
          </cell>
          <cell r="V113">
            <v>75.465393794749403</v>
          </cell>
          <cell r="W113">
            <v>2.2615578238128733E-2</v>
          </cell>
          <cell r="X113">
            <v>397.94938059627691</v>
          </cell>
          <cell r="Y113">
            <v>8.4066841222836169E-2</v>
          </cell>
          <cell r="Z113">
            <v>3.4938079929277368</v>
          </cell>
          <cell r="AA113">
            <v>1390.3587267079142</v>
          </cell>
          <cell r="AB113">
            <v>0.10619596333801845</v>
          </cell>
          <cell r="AC113">
            <v>3809.2019909805872</v>
          </cell>
        </row>
        <row r="114">
          <cell r="B114" t="str">
            <v>活動</v>
          </cell>
          <cell r="C114" t="str">
            <v>マリンレジャー</v>
          </cell>
          <cell r="D114">
            <v>122.42490546753834</v>
          </cell>
          <cell r="E114">
            <v>0.1183345507669832</v>
          </cell>
          <cell r="F114">
            <v>2.9197530864197532</v>
          </cell>
          <cell r="G114">
            <v>357.45049559349155</v>
          </cell>
          <cell r="H114">
            <v>0.13194628735205138</v>
          </cell>
          <cell r="I114">
            <v>424.01802664792524</v>
          </cell>
          <cell r="J114">
            <v>0.32676348547717843</v>
          </cell>
          <cell r="K114">
            <v>3.2070388964957659</v>
          </cell>
          <cell r="L114">
            <v>1359.8423042752745</v>
          </cell>
          <cell r="M114">
            <v>0.33447737994386356</v>
          </cell>
          <cell r="N114">
            <v>57.962850919637958</v>
          </cell>
          <cell r="O114">
            <v>4.9902152641878667E-2</v>
          </cell>
          <cell r="P114">
            <v>2.84</v>
          </cell>
          <cell r="Q114">
            <v>164.61449661177178</v>
          </cell>
          <cell r="R114">
            <v>5.5223508733782692E-2</v>
          </cell>
          <cell r="S114">
            <v>56.229116945107393</v>
          </cell>
          <cell r="T114">
            <v>4.5346062052505964E-2</v>
          </cell>
          <cell r="U114">
            <v>3.3947368421052633</v>
          </cell>
          <cell r="V114">
            <v>190.88305489260142</v>
          </cell>
          <cell r="W114">
            <v>5.7204109661149145E-2</v>
          </cell>
          <cell r="X114">
            <v>660.63489998020884</v>
          </cell>
          <cell r="Y114">
            <v>0.13955918001350964</v>
          </cell>
          <cell r="Z114">
            <v>3.1375731912365441</v>
          </cell>
          <cell r="AA114">
            <v>2072.7903513731389</v>
          </cell>
          <cell r="AB114">
            <v>0.15832026939049332</v>
          </cell>
          <cell r="AC114">
            <v>5678.8776749949011</v>
          </cell>
        </row>
        <row r="115">
          <cell r="B115" t="str">
            <v>活動</v>
          </cell>
          <cell r="C115" t="str">
            <v>ゴルフ</v>
          </cell>
          <cell r="D115">
            <v>37.029755357465298</v>
          </cell>
          <cell r="E115">
            <v>3.5792549306062821E-2</v>
          </cell>
          <cell r="F115">
            <v>2.6734693877551021</v>
          </cell>
          <cell r="G115">
            <v>98.997917384243962</v>
          </cell>
          <cell r="H115">
            <v>3.6543263516107254E-2</v>
          </cell>
          <cell r="I115">
            <v>29.613957416680492</v>
          </cell>
          <cell r="J115">
            <v>2.2821576763485476E-2</v>
          </cell>
          <cell r="K115">
            <v>3.7727272727272729</v>
          </cell>
          <cell r="L115">
            <v>111.72538479929459</v>
          </cell>
          <cell r="M115">
            <v>2.7480843817992619E-2</v>
          </cell>
          <cell r="N115">
            <v>52.280218476536206</v>
          </cell>
          <cell r="O115">
            <v>4.5009784735812131E-2</v>
          </cell>
          <cell r="P115">
            <v>2.4888888888888889</v>
          </cell>
          <cell r="Q115">
            <v>130.11965487493455</v>
          </cell>
          <cell r="R115">
            <v>4.3651464757502305E-2</v>
          </cell>
          <cell r="S115">
            <v>68.066825775656326</v>
          </cell>
          <cell r="T115">
            <v>5.4892601431980909E-2</v>
          </cell>
          <cell r="U115">
            <v>2.3043478260869565</v>
          </cell>
          <cell r="V115">
            <v>156.84964200477327</v>
          </cell>
          <cell r="W115">
            <v>4.7004927318463639E-2</v>
          </cell>
          <cell r="X115">
            <v>186.99075702633831</v>
          </cell>
          <cell r="Y115">
            <v>3.9501813666645492E-2</v>
          </cell>
          <cell r="Z115">
            <v>2.6615893051502248</v>
          </cell>
          <cell r="AA115">
            <v>497.69259906324635</v>
          </cell>
          <cell r="AB115">
            <v>3.8013890939404264E-2</v>
          </cell>
          <cell r="AC115">
            <v>1363.5413672965653</v>
          </cell>
        </row>
        <row r="116">
          <cell r="B116" t="str">
            <v>活動</v>
          </cell>
          <cell r="C116" t="str">
            <v>釣り</v>
          </cell>
          <cell r="D116">
            <v>13.602767274170926</v>
          </cell>
          <cell r="E116">
            <v>1.3148283418553688E-2</v>
          </cell>
          <cell r="F116">
            <v>6.4705882352941178</v>
          </cell>
          <cell r="G116">
            <v>88.017905891694227</v>
          </cell>
          <cell r="H116">
            <v>3.249019387601812E-2</v>
          </cell>
          <cell r="I116">
            <v>44.420936125020745</v>
          </cell>
          <cell r="J116">
            <v>3.4232365145228219E-2</v>
          </cell>
          <cell r="K116">
            <v>4.9696969696969697</v>
          </cell>
          <cell r="L116">
            <v>220.75859165161825</v>
          </cell>
          <cell r="M116">
            <v>5.429949862832277E-2</v>
          </cell>
          <cell r="N116">
            <v>13.638317863444227</v>
          </cell>
          <cell r="O116">
            <v>1.1741682974559686E-2</v>
          </cell>
          <cell r="P116">
            <v>5.166666666666667</v>
          </cell>
          <cell r="Q116">
            <v>70.464642294461839</v>
          </cell>
          <cell r="R116">
            <v>2.3638894928849265E-2</v>
          </cell>
          <cell r="S116">
            <v>7.3985680190930792</v>
          </cell>
          <cell r="T116">
            <v>5.9665871121718375E-3</v>
          </cell>
          <cell r="U116">
            <v>2.6</v>
          </cell>
          <cell r="V116">
            <v>19.236276849642007</v>
          </cell>
          <cell r="W116">
            <v>5.7647552371700699E-3</v>
          </cell>
          <cell r="X116">
            <v>79.060589281728966</v>
          </cell>
          <cell r="Y116">
            <v>1.6701556354157956E-2</v>
          </cell>
          <cell r="Z116">
            <v>5.0401523731053839</v>
          </cell>
          <cell r="AA116">
            <v>398.47741668741634</v>
          </cell>
          <cell r="AB116">
            <v>3.0435809349549998E-2</v>
          </cell>
          <cell r="AC116">
            <v>1091.7189498285379</v>
          </cell>
        </row>
        <row r="117">
          <cell r="B117" t="str">
            <v>活動</v>
          </cell>
          <cell r="C117" t="str">
            <v>キャンプ</v>
          </cell>
          <cell r="D117">
            <v>0.75570929300949596</v>
          </cell>
          <cell r="E117">
            <v>7.3046018991964939E-4</v>
          </cell>
          <cell r="F117">
            <v>2</v>
          </cell>
          <cell r="G117">
            <v>1.5114185860189919</v>
          </cell>
          <cell r="H117">
            <v>5.579124200932405E-4</v>
          </cell>
          <cell r="I117">
            <v>10.768711787883817</v>
          </cell>
          <cell r="J117">
            <v>8.2987551867219917E-3</v>
          </cell>
          <cell r="K117">
            <v>8.25</v>
          </cell>
          <cell r="L117">
            <v>88.84187225004149</v>
          </cell>
          <cell r="M117">
            <v>2.1852237252861603E-2</v>
          </cell>
          <cell r="N117">
            <v>1.1365264886203521</v>
          </cell>
          <cell r="O117">
            <v>9.7847358121330719E-4</v>
          </cell>
          <cell r="P117">
            <v>6</v>
          </cell>
          <cell r="Q117">
            <v>6.8191589317221126</v>
          </cell>
          <cell r="R117">
            <v>2.2876349931144446E-3</v>
          </cell>
          <cell r="S117">
            <v>4.4391408114558475</v>
          </cell>
          <cell r="T117">
            <v>3.5799522673031028E-3</v>
          </cell>
          <cell r="U117">
            <v>5</v>
          </cell>
          <cell r="V117">
            <v>22.195704057279237</v>
          </cell>
          <cell r="W117">
            <v>6.6516406582731568E-3</v>
          </cell>
          <cell r="X117">
            <v>17.100088380969513</v>
          </cell>
          <cell r="Y117">
            <v>3.6123951560508571E-3</v>
          </cell>
          <cell r="Z117">
            <v>6.9805577120820752</v>
          </cell>
          <cell r="AA117">
            <v>119.36815382506182</v>
          </cell>
          <cell r="AB117">
            <v>9.1173708222397967E-3</v>
          </cell>
          <cell r="AC117">
            <v>327.03603787688172</v>
          </cell>
        </row>
        <row r="118">
          <cell r="B118" t="str">
            <v>活動</v>
          </cell>
          <cell r="C118" t="str">
            <v>スポーツ大会</v>
          </cell>
          <cell r="D118">
            <v>20.404150911256391</v>
          </cell>
          <cell r="E118">
            <v>1.9722425127830533E-2</v>
          </cell>
          <cell r="F118">
            <v>3.6666666666666665</v>
          </cell>
          <cell r="G118">
            <v>74.815220007940098</v>
          </cell>
          <cell r="H118">
            <v>2.7616664794615404E-2</v>
          </cell>
          <cell r="I118">
            <v>12.114800761369294</v>
          </cell>
          <cell r="J118">
            <v>9.3360995850622405E-3</v>
          </cell>
          <cell r="K118">
            <v>2.3333333333333335</v>
          </cell>
          <cell r="L118">
            <v>28.26786844319502</v>
          </cell>
          <cell r="M118">
            <v>6.9529845804559651E-3</v>
          </cell>
          <cell r="N118">
            <v>1.1365264886203521</v>
          </cell>
          <cell r="O118">
            <v>9.7847358121330719E-4</v>
          </cell>
          <cell r="P118">
            <v>2</v>
          </cell>
          <cell r="Q118">
            <v>2.2730529772407042</v>
          </cell>
          <cell r="R118">
            <v>7.6254499770481491E-4</v>
          </cell>
          <cell r="S118">
            <v>16.276849642004773</v>
          </cell>
          <cell r="T118">
            <v>1.3126491646778043E-2</v>
          </cell>
          <cell r="U118">
            <v>2.4545454545454546</v>
          </cell>
          <cell r="V118">
            <v>39.952267303102623</v>
          </cell>
          <cell r="W118">
            <v>1.1972953184891682E-2</v>
          </cell>
          <cell r="X118">
            <v>49.932327803250807</v>
          </cell>
          <cell r="Y118">
            <v>1.0548208586310249E-2</v>
          </cell>
          <cell r="Z118">
            <v>2.9101068410837891</v>
          </cell>
          <cell r="AA118">
            <v>145.30840873147847</v>
          </cell>
          <cell r="AB118">
            <v>1.1098694279347418E-2</v>
          </cell>
          <cell r="AC118">
            <v>398.10522940131085</v>
          </cell>
        </row>
        <row r="119">
          <cell r="B119" t="str">
            <v>活動</v>
          </cell>
          <cell r="C119" t="str">
            <v>会議等出席</v>
          </cell>
          <cell r="D119">
            <v>47.609685459598246</v>
          </cell>
          <cell r="E119">
            <v>4.601899196493791E-2</v>
          </cell>
          <cell r="F119">
            <v>2.016653655997918</v>
          </cell>
          <cell r="G119">
            <v>96.012246243009727</v>
          </cell>
          <cell r="H119">
            <v>3.5441157833791918E-2</v>
          </cell>
          <cell r="I119">
            <v>40.382669204564316</v>
          </cell>
          <cell r="J119">
            <v>3.1120331950207469E-2</v>
          </cell>
          <cell r="K119">
            <v>2.1333333333333333</v>
          </cell>
          <cell r="L119">
            <v>86.149694303070532</v>
          </cell>
          <cell r="M119">
            <v>2.1190048245199128E-2</v>
          </cell>
          <cell r="N119">
            <v>82.96643366928572</v>
          </cell>
          <cell r="O119">
            <v>7.1428571428571425E-2</v>
          </cell>
          <cell r="P119">
            <v>2.0277777777777777</v>
          </cell>
          <cell r="Q119">
            <v>168.23749049605158</v>
          </cell>
          <cell r="R119">
            <v>5.6438920732902208E-2</v>
          </cell>
          <cell r="S119">
            <v>60.66825775656325</v>
          </cell>
          <cell r="T119">
            <v>4.8926014319809072E-2</v>
          </cell>
          <cell r="U119">
            <v>1.9268292682926829</v>
          </cell>
          <cell r="V119">
            <v>116.89737470167064</v>
          </cell>
          <cell r="W119">
            <v>3.5031974133571959E-2</v>
          </cell>
          <cell r="X119">
            <v>231.62704609001153</v>
          </cell>
          <cell r="Y119">
            <v>4.8931233609126337E-2</v>
          </cell>
          <cell r="Z119">
            <v>2.0174535471225084</v>
          </cell>
          <cell r="AA119">
            <v>467.29680574380245</v>
          </cell>
          <cell r="AB119">
            <v>3.5692252292502911E-2</v>
          </cell>
          <cell r="AC119">
            <v>1280.2652212158971</v>
          </cell>
        </row>
        <row r="120">
          <cell r="B120" t="str">
            <v>活動</v>
          </cell>
          <cell r="C120" t="str">
            <v>研修</v>
          </cell>
          <cell r="D120">
            <v>24.182697376303871</v>
          </cell>
          <cell r="E120">
            <v>2.3374726077428781E-2</v>
          </cell>
          <cell r="F120">
            <v>2.129032258064516</v>
          </cell>
          <cell r="G120">
            <v>51.485742801163077</v>
          </cell>
          <cell r="H120">
            <v>1.9005016632853613E-2</v>
          </cell>
          <cell r="I120">
            <v>16.153067681825725</v>
          </cell>
          <cell r="J120">
            <v>1.2448132780082987E-2</v>
          </cell>
          <cell r="K120">
            <v>2.5</v>
          </cell>
          <cell r="L120">
            <v>40.382669204564309</v>
          </cell>
          <cell r="M120">
            <v>9.9328351149370903E-3</v>
          </cell>
          <cell r="N120">
            <v>38.641900613091977</v>
          </cell>
          <cell r="O120">
            <v>3.3268101761252444E-2</v>
          </cell>
          <cell r="P120">
            <v>2.1515151515151514</v>
          </cell>
          <cell r="Q120">
            <v>83.138634652410005</v>
          </cell>
          <cell r="R120">
            <v>2.7890660976657929E-2</v>
          </cell>
          <cell r="S120">
            <v>62.14797136038186</v>
          </cell>
          <cell r="T120">
            <v>5.0119331742243436E-2</v>
          </cell>
          <cell r="U120">
            <v>2.4047619047619047</v>
          </cell>
          <cell r="V120">
            <v>149.45107398568018</v>
          </cell>
          <cell r="W120">
            <v>4.4787713765705922E-2</v>
          </cell>
          <cell r="X120">
            <v>141.12563703160342</v>
          </cell>
          <cell r="Y120">
            <v>2.9812803083223111E-2</v>
          </cell>
          <cell r="Z120">
            <v>2.2990728507475859</v>
          </cell>
          <cell r="AA120">
            <v>324.45812064381755</v>
          </cell>
          <cell r="AB120">
            <v>2.4782196150340517E-2</v>
          </cell>
          <cell r="AC120">
            <v>888.92635792826729</v>
          </cell>
        </row>
        <row r="121">
          <cell r="B121" t="str">
            <v>活動</v>
          </cell>
          <cell r="C121" t="str">
            <v>仕事</v>
          </cell>
          <cell r="D121">
            <v>170.79030022014607</v>
          </cell>
          <cell r="E121">
            <v>0.16508400292184075</v>
          </cell>
          <cell r="F121">
            <v>2.6777791247423925</v>
          </cell>
          <cell r="G121">
            <v>457.33870063799316</v>
          </cell>
          <cell r="H121">
            <v>0.16881818421150116</v>
          </cell>
          <cell r="I121">
            <v>98.264495064439814</v>
          </cell>
          <cell r="J121">
            <v>7.5726141078838169E-2</v>
          </cell>
          <cell r="K121">
            <v>2.2465753424657535</v>
          </cell>
          <cell r="L121">
            <v>220.75859165161822</v>
          </cell>
          <cell r="M121">
            <v>5.4299498628322763E-2</v>
          </cell>
          <cell r="N121">
            <v>186.39034413373776</v>
          </cell>
          <cell r="O121">
            <v>0.16046966731898238</v>
          </cell>
          <cell r="P121">
            <v>2.8834355828220857</v>
          </cell>
          <cell r="Q121">
            <v>537.4445505696732</v>
          </cell>
          <cell r="R121">
            <v>0.18029744915057402</v>
          </cell>
          <cell r="S121">
            <v>133.17422434367543</v>
          </cell>
          <cell r="T121">
            <v>0.10739856801909307</v>
          </cell>
          <cell r="U121">
            <v>2.8888888888888888</v>
          </cell>
          <cell r="V121">
            <v>384.72553699284015</v>
          </cell>
          <cell r="W121">
            <v>0.11529510474340141</v>
          </cell>
          <cell r="X121">
            <v>588.61936376199901</v>
          </cell>
          <cell r="Y121">
            <v>0.12434589173105944</v>
          </cell>
          <cell r="Z121">
            <v>2.7186794699115149</v>
          </cell>
          <cell r="AA121">
            <v>1600.2673798521246</v>
          </cell>
          <cell r="AB121">
            <v>0.12222884118848298</v>
          </cell>
          <cell r="AC121">
            <v>4384.294191375684</v>
          </cell>
        </row>
        <row r="122">
          <cell r="B122" t="str">
            <v>活動</v>
          </cell>
          <cell r="C122" t="str">
            <v>帰省</v>
          </cell>
          <cell r="D122">
            <v>6.801383637085463</v>
          </cell>
          <cell r="E122">
            <v>6.5741417092768442E-3</v>
          </cell>
          <cell r="F122">
            <v>4.75</v>
          </cell>
          <cell r="G122">
            <v>32.306572276155947</v>
          </cell>
          <cell r="H122">
            <v>1.1925377979493014E-2</v>
          </cell>
          <cell r="I122">
            <v>32.30613536365145</v>
          </cell>
          <cell r="J122">
            <v>2.4896265560165973E-2</v>
          </cell>
          <cell r="K122">
            <v>5.958333333333333</v>
          </cell>
          <cell r="L122">
            <v>192.49072320842322</v>
          </cell>
          <cell r="M122">
            <v>4.7346514047866807E-2</v>
          </cell>
          <cell r="N122">
            <v>17.047897329305282</v>
          </cell>
          <cell r="O122">
            <v>1.4677103718199608E-2</v>
          </cell>
          <cell r="P122">
            <v>5.8666666666666663</v>
          </cell>
          <cell r="Q122">
            <v>100.01433099859098</v>
          </cell>
          <cell r="R122">
            <v>3.3551979899011854E-2</v>
          </cell>
          <cell r="S122">
            <v>7.3985680190930792</v>
          </cell>
          <cell r="T122">
            <v>5.9665871121718375E-3</v>
          </cell>
          <cell r="U122">
            <v>12.8</v>
          </cell>
          <cell r="V122">
            <v>94.701670644391413</v>
          </cell>
          <cell r="W122">
            <v>2.8380333475298804E-2</v>
          </cell>
          <cell r="X122">
            <v>63.55398434913527</v>
          </cell>
          <cell r="Y122">
            <v>1.3425784715010446E-2</v>
          </cell>
          <cell r="Z122">
            <v>6.6008968819791951</v>
          </cell>
          <cell r="AA122">
            <v>419.51329712756154</v>
          </cell>
          <cell r="AB122">
            <v>3.2042535401677626E-2</v>
          </cell>
          <cell r="AC122">
            <v>1149.3514989796206</v>
          </cell>
        </row>
        <row r="123">
          <cell r="B123" t="str">
            <v>活動</v>
          </cell>
          <cell r="C123" t="str">
            <v>親戚・知人訪問</v>
          </cell>
          <cell r="D123">
            <v>89.17369657512053</v>
          </cell>
          <cell r="E123">
            <v>8.6194302410518633E-2</v>
          </cell>
          <cell r="F123">
            <v>3.8549824663939214</v>
          </cell>
          <cell r="G123">
            <v>343.76303676062133</v>
          </cell>
          <cell r="H123">
            <v>0.12689381323732768</v>
          </cell>
          <cell r="I123">
            <v>137.30107529551864</v>
          </cell>
          <cell r="J123">
            <v>0.10580912863070539</v>
          </cell>
          <cell r="K123">
            <v>4.1078431372549016</v>
          </cell>
          <cell r="L123">
            <v>564.01127989041481</v>
          </cell>
          <cell r="M123">
            <v>0.13872859710528804</v>
          </cell>
          <cell r="N123">
            <v>93.195172066868878</v>
          </cell>
          <cell r="O123">
            <v>8.0234833659491189E-2</v>
          </cell>
          <cell r="P123">
            <v>3.4691358024691357</v>
          </cell>
          <cell r="Q123">
            <v>323.30670803444633</v>
          </cell>
          <cell r="R123">
            <v>0.10846025825379225</v>
          </cell>
          <cell r="S123">
            <v>96.181384248210037</v>
          </cell>
          <cell r="T123">
            <v>7.7565632458233891E-2</v>
          </cell>
          <cell r="U123">
            <v>3.6769230769230767</v>
          </cell>
          <cell r="V123">
            <v>353.65155131264919</v>
          </cell>
          <cell r="W123">
            <v>0.10598280782181897</v>
          </cell>
          <cell r="X123">
            <v>415.85132818571805</v>
          </cell>
          <cell r="Y123">
            <v>8.7848629206338208E-2</v>
          </cell>
          <cell r="Z123">
            <v>3.8108152327227733</v>
          </cell>
          <cell r="AA123">
            <v>1584.7325759981316</v>
          </cell>
          <cell r="AB123">
            <v>0.12104228880538098</v>
          </cell>
          <cell r="AC123">
            <v>4341.7330849263881</v>
          </cell>
        </row>
        <row r="124">
          <cell r="B124" t="str">
            <v>活動</v>
          </cell>
          <cell r="C124" t="str">
            <v>行事等見学</v>
          </cell>
          <cell r="D124">
            <v>18.892732325237397</v>
          </cell>
          <cell r="E124">
            <v>1.8261504747991233E-2</v>
          </cell>
          <cell r="F124">
            <v>2.84</v>
          </cell>
          <cell r="G124">
            <v>53.655359803674202</v>
          </cell>
          <cell r="H124">
            <v>1.9805890913310035E-2</v>
          </cell>
          <cell r="I124">
            <v>14.806978708340246</v>
          </cell>
          <cell r="J124">
            <v>1.1410788381742738E-2</v>
          </cell>
          <cell r="K124">
            <v>2.7272727272727271</v>
          </cell>
          <cell r="L124">
            <v>40.382669204564301</v>
          </cell>
          <cell r="M124">
            <v>9.9328351149370886E-3</v>
          </cell>
          <cell r="N124">
            <v>28.413162215508805</v>
          </cell>
          <cell r="O124">
            <v>2.446183953033268E-2</v>
          </cell>
          <cell r="P124">
            <v>2.52</v>
          </cell>
          <cell r="Q124">
            <v>71.601168783082187</v>
          </cell>
          <cell r="R124">
            <v>2.4020167427701671E-2</v>
          </cell>
          <cell r="S124">
            <v>35.51312649164678</v>
          </cell>
          <cell r="T124">
            <v>2.8639618138424822E-2</v>
          </cell>
          <cell r="U124">
            <v>2.3333333333333335</v>
          </cell>
          <cell r="V124">
            <v>82.863961813842494</v>
          </cell>
          <cell r="W124">
            <v>2.4832791790886457E-2</v>
          </cell>
          <cell r="X124">
            <v>97.625999740733221</v>
          </cell>
          <cell r="Y124">
            <v>2.0623500926493583E-2</v>
          </cell>
          <cell r="Z124">
            <v>2.5454608430655425</v>
          </cell>
          <cell r="AA124">
            <v>248.50315960516321</v>
          </cell>
          <cell r="AB124">
            <v>1.8980736352335395E-2</v>
          </cell>
          <cell r="AC124">
            <v>680.83057426072116</v>
          </cell>
        </row>
        <row r="125">
          <cell r="B125" t="str">
            <v>活動</v>
          </cell>
          <cell r="C125" t="str">
            <v>戦跡地参拝</v>
          </cell>
          <cell r="D125">
            <v>176.08026527121257</v>
          </cell>
          <cell r="E125">
            <v>0.17019722425127831</v>
          </cell>
          <cell r="F125">
            <v>2.4827586206896552</v>
          </cell>
          <cell r="G125">
            <v>437.16479653542433</v>
          </cell>
          <cell r="H125">
            <v>0.16137135792214144</v>
          </cell>
          <cell r="I125">
            <v>146.723698109917</v>
          </cell>
          <cell r="J125">
            <v>0.11307053941908714</v>
          </cell>
          <cell r="K125">
            <v>2.9449541284403669</v>
          </cell>
          <cell r="L125">
            <v>432.09456048883811</v>
          </cell>
          <cell r="M125">
            <v>0.10628133572982688</v>
          </cell>
          <cell r="N125">
            <v>211.39392688338552</v>
          </cell>
          <cell r="O125">
            <v>0.18199608610567514</v>
          </cell>
          <cell r="P125">
            <v>2.4673913043478262</v>
          </cell>
          <cell r="Q125">
            <v>521.59153698400564</v>
          </cell>
          <cell r="R125">
            <v>0.17497921137550382</v>
          </cell>
          <cell r="S125">
            <v>218.99761336515513</v>
          </cell>
          <cell r="T125">
            <v>0.1766109785202864</v>
          </cell>
          <cell r="U125">
            <v>2.4054054054054053</v>
          </cell>
          <cell r="V125">
            <v>526.77804295942713</v>
          </cell>
          <cell r="W125">
            <v>0.15786560495634958</v>
          </cell>
          <cell r="X125">
            <v>753.19550362967027</v>
          </cell>
          <cell r="Y125">
            <v>0.1591126155756655</v>
          </cell>
          <cell r="Z125">
            <v>2.5459909515213348</v>
          </cell>
          <cell r="AA125">
            <v>1917.6289369676952</v>
          </cell>
          <cell r="AB125">
            <v>0.14646899995969614</v>
          </cell>
          <cell r="AC125">
            <v>5253.7779095005344</v>
          </cell>
        </row>
        <row r="126">
          <cell r="B126" t="str">
            <v>活動</v>
          </cell>
          <cell r="C126" t="str">
            <v>ショッピング</v>
          </cell>
          <cell r="D126">
            <v>370.29755357465308</v>
          </cell>
          <cell r="E126">
            <v>0.35792549306062821</v>
          </cell>
          <cell r="F126">
            <v>2.6291425212060133</v>
          </cell>
          <cell r="G126">
            <v>973.56504360168219</v>
          </cell>
          <cell r="H126">
            <v>0.35937366036014229</v>
          </cell>
          <cell r="I126">
            <v>485.93811942825721</v>
          </cell>
          <cell r="J126">
            <v>0.37448132780082988</v>
          </cell>
          <cell r="K126">
            <v>3.1527777777777777</v>
          </cell>
          <cell r="L126">
            <v>1532.0549043085332</v>
          </cell>
          <cell r="M126">
            <v>0.37683612924247678</v>
          </cell>
          <cell r="N126">
            <v>387.55553261954009</v>
          </cell>
          <cell r="O126">
            <v>0.33365949119373778</v>
          </cell>
          <cell r="P126">
            <v>2.6696165191740411</v>
          </cell>
          <cell r="Q126">
            <v>1034.6246519784181</v>
          </cell>
          <cell r="R126">
            <v>0.34708731418391503</v>
          </cell>
          <cell r="S126">
            <v>433.55608591885442</v>
          </cell>
          <cell r="T126">
            <v>0.34964200477326968</v>
          </cell>
          <cell r="U126">
            <v>2.4573378839590445</v>
          </cell>
          <cell r="V126">
            <v>1065.3937947494035</v>
          </cell>
          <cell r="W126">
            <v>0.31927875159711155</v>
          </cell>
          <cell r="X126">
            <v>1677.3472915413049</v>
          </cell>
          <cell r="Y126">
            <v>0.35433976105773191</v>
          </cell>
          <cell r="Z126">
            <v>2.7457870041963353</v>
          </cell>
          <cell r="AA126">
            <v>4605.6383946380365</v>
          </cell>
          <cell r="AB126">
            <v>0.3517798656633318</v>
          </cell>
          <cell r="AC126">
            <v>12618.187382569964</v>
          </cell>
        </row>
        <row r="127">
          <cell r="B127" t="str">
            <v>活動</v>
          </cell>
          <cell r="C127" t="str">
            <v>冠婚葬祭</v>
          </cell>
          <cell r="D127">
            <v>21.15986020426589</v>
          </cell>
          <cell r="E127">
            <v>2.0452885317750184E-2</v>
          </cell>
          <cell r="F127">
            <v>2.5</v>
          </cell>
          <cell r="G127">
            <v>52.899650510664728</v>
          </cell>
          <cell r="H127">
            <v>1.9526934703263422E-2</v>
          </cell>
          <cell r="I127">
            <v>18.845245628796679</v>
          </cell>
          <cell r="J127">
            <v>1.4522821576763486E-2</v>
          </cell>
          <cell r="K127">
            <v>4</v>
          </cell>
          <cell r="L127">
            <v>75.380982515186716</v>
          </cell>
          <cell r="M127">
            <v>1.8541292214549237E-2</v>
          </cell>
          <cell r="N127">
            <v>26.140109238268103</v>
          </cell>
          <cell r="O127">
            <v>2.2504892367906065E-2</v>
          </cell>
          <cell r="P127">
            <v>3.1363636363636362</v>
          </cell>
          <cell r="Q127">
            <v>81.984888065477222</v>
          </cell>
          <cell r="R127">
            <v>2.7503611621762306E-2</v>
          </cell>
          <cell r="S127">
            <v>25.15513126491647</v>
          </cell>
          <cell r="T127">
            <v>2.028639618138425E-2</v>
          </cell>
          <cell r="U127">
            <v>2.4117647058823528</v>
          </cell>
          <cell r="V127">
            <v>60.66825775656325</v>
          </cell>
          <cell r="W127">
            <v>1.8181151132613295E-2</v>
          </cell>
          <cell r="X127">
            <v>91.300346336247131</v>
          </cell>
          <cell r="Y127">
            <v>1.9287206095254434E-2</v>
          </cell>
          <cell r="Z127">
            <v>2.9675000119942432</v>
          </cell>
          <cell r="AA127">
            <v>270.93377884789192</v>
          </cell>
          <cell r="AB127">
            <v>2.0693992919142479E-2</v>
          </cell>
          <cell r="AC127">
            <v>742.28432561066279</v>
          </cell>
        </row>
        <row r="128">
          <cell r="B128" t="str">
            <v>活動</v>
          </cell>
          <cell r="C128" t="str">
            <v>エコツアー</v>
          </cell>
          <cell r="D128">
            <v>17.381313739218406</v>
          </cell>
          <cell r="E128">
            <v>1.6800584368151936E-2</v>
          </cell>
          <cell r="F128">
            <v>3.1304347826086958</v>
          </cell>
          <cell r="G128">
            <v>54.411069096683711</v>
          </cell>
          <cell r="H128">
            <v>2.0084847123356661E-2</v>
          </cell>
          <cell r="I128">
            <v>30.960046390165971</v>
          </cell>
          <cell r="J128">
            <v>2.3858921161825725E-2</v>
          </cell>
          <cell r="K128">
            <v>4.4347826086956523</v>
          </cell>
          <cell r="L128">
            <v>137.30107529551867</v>
          </cell>
          <cell r="M128">
            <v>3.3771639390786118E-2</v>
          </cell>
          <cell r="N128">
            <v>12.501791374823874</v>
          </cell>
          <cell r="O128">
            <v>1.0763209393346379E-2</v>
          </cell>
          <cell r="P128">
            <v>2.2727272727272729</v>
          </cell>
          <cell r="Q128">
            <v>28.413162215508809</v>
          </cell>
          <cell r="R128">
            <v>9.5318124713101894E-3</v>
          </cell>
          <cell r="S128">
            <v>25.15513126491647</v>
          </cell>
          <cell r="T128">
            <v>2.028639618138425E-2</v>
          </cell>
          <cell r="U128">
            <v>2.7058823529411766</v>
          </cell>
          <cell r="V128">
            <v>68.066825775656341</v>
          </cell>
          <cell r="W128">
            <v>2.0398364685371019E-2</v>
          </cell>
          <cell r="X128">
            <v>85.998282769124728</v>
          </cell>
          <cell r="Y128">
            <v>1.8167144706082786E-2</v>
          </cell>
          <cell r="Z128">
            <v>3.3511382216440588</v>
          </cell>
          <cell r="AA128">
            <v>288.19213238336755</v>
          </cell>
          <cell r="AB128">
            <v>2.201219047788874E-2</v>
          </cell>
          <cell r="AC128">
            <v>789.5674859818289</v>
          </cell>
        </row>
        <row r="129">
          <cell r="B129" t="str">
            <v>活動</v>
          </cell>
          <cell r="C129" t="str">
            <v>その他</v>
          </cell>
          <cell r="D129">
            <v>49.876813338626732</v>
          </cell>
          <cell r="E129">
            <v>4.8210372534696858E-2</v>
          </cell>
          <cell r="F129">
            <v>3.5239109848484849</v>
          </cell>
          <cell r="G129">
            <v>175.76145041322417</v>
          </cell>
          <cell r="H129">
            <v>6.4879112289749102E-2</v>
          </cell>
          <cell r="I129">
            <v>75.380982515186716</v>
          </cell>
          <cell r="J129">
            <v>5.8091286307053944E-2</v>
          </cell>
          <cell r="K129">
            <v>3.0535714285714284</v>
          </cell>
          <cell r="L129">
            <v>230.18121446601657</v>
          </cell>
          <cell r="M129">
            <v>5.661716015514142E-2</v>
          </cell>
          <cell r="N129">
            <v>57.962850919637958</v>
          </cell>
          <cell r="O129">
            <v>4.9902152641878667E-2</v>
          </cell>
          <cell r="P129">
            <v>4.333333333333333</v>
          </cell>
          <cell r="Q129">
            <v>251.1723539850978</v>
          </cell>
          <cell r="R129">
            <v>8.426122224638205E-2</v>
          </cell>
          <cell r="S129">
            <v>75.465393794749403</v>
          </cell>
          <cell r="T129">
            <v>6.0859188544152745E-2</v>
          </cell>
          <cell r="U129">
            <v>3.1372549019607843</v>
          </cell>
          <cell r="V129">
            <v>236.7541766109785</v>
          </cell>
          <cell r="W129">
            <v>7.0950833688247006E-2</v>
          </cell>
          <cell r="X129">
            <v>258.68604056820084</v>
          </cell>
          <cell r="Y129">
            <v>5.4647448543395351E-2</v>
          </cell>
          <cell r="Z129">
            <v>3.455421071473141</v>
          </cell>
          <cell r="AA129">
            <v>893.86919547531693</v>
          </cell>
          <cell r="AB129">
            <v>6.827396303430594E-2</v>
          </cell>
          <cell r="AC129">
            <v>2448.9566999323752</v>
          </cell>
        </row>
        <row r="130">
          <cell r="B130" t="str">
            <v>同行者</v>
          </cell>
          <cell r="C130" t="str">
            <v>１人で</v>
          </cell>
          <cell r="D130">
            <v>181.31569460010311</v>
          </cell>
          <cell r="E130">
            <v>0.1752577319587629</v>
          </cell>
          <cell r="F130">
            <v>2.8640847643405185</v>
          </cell>
          <cell r="G130">
            <v>519.3035184399738</v>
          </cell>
          <cell r="H130">
            <v>0.19169135897614267</v>
          </cell>
          <cell r="I130">
            <v>167.61051201516668</v>
          </cell>
          <cell r="J130">
            <v>0.12916666666666668</v>
          </cell>
          <cell r="K130">
            <v>3.741935483870968</v>
          </cell>
          <cell r="L130">
            <v>627.18772237933342</v>
          </cell>
          <cell r="M130">
            <v>0.15426796581843411</v>
          </cell>
          <cell r="N130">
            <v>237.09347874873404</v>
          </cell>
          <cell r="O130">
            <v>0.20412168792934249</v>
          </cell>
          <cell r="P130">
            <v>3.1359223300970873</v>
          </cell>
          <cell r="Q130">
            <v>743.50673432855433</v>
          </cell>
          <cell r="R130">
            <v>0.24942548488699132</v>
          </cell>
          <cell r="S130">
            <v>188.3732057416268</v>
          </cell>
          <cell r="T130">
            <v>0.15191387559808611</v>
          </cell>
          <cell r="U130">
            <v>3.1591313182626366</v>
          </cell>
          <cell r="V130">
            <v>595.09569377990431</v>
          </cell>
          <cell r="W130">
            <v>0.1783391372535223</v>
          </cell>
          <cell r="X130">
            <v>774.3928911056305</v>
          </cell>
          <cell r="Y130">
            <v>0.16358732513201896</v>
          </cell>
          <cell r="Z130">
            <v>3.2090863661980449</v>
          </cell>
          <cell r="AA130">
            <v>2485.093668927766</v>
          </cell>
          <cell r="AB130">
            <v>0.18981210466587464</v>
          </cell>
          <cell r="AC130">
            <v>6808.4758052815505</v>
          </cell>
        </row>
        <row r="131">
          <cell r="B131" t="str">
            <v>同行者</v>
          </cell>
          <cell r="C131" t="str">
            <v>夫婦で</v>
          </cell>
          <cell r="D131">
            <v>246.83313046400593</v>
          </cell>
          <cell r="E131">
            <v>0.23858615611192935</v>
          </cell>
          <cell r="F131">
            <v>2.7746913580246915</v>
          </cell>
          <cell r="G131">
            <v>684.88575397265845</v>
          </cell>
          <cell r="H131">
            <v>0.25281300099181669</v>
          </cell>
          <cell r="I131">
            <v>221.67841911683337</v>
          </cell>
          <cell r="J131">
            <v>0.17083333333333336</v>
          </cell>
          <cell r="K131">
            <v>3.2621951219512195</v>
          </cell>
          <cell r="L131">
            <v>723.15825748479176</v>
          </cell>
          <cell r="M131">
            <v>0.17787362438116863</v>
          </cell>
          <cell r="N131">
            <v>294.08710344794895</v>
          </cell>
          <cell r="O131">
            <v>0.25318940137389595</v>
          </cell>
          <cell r="P131">
            <v>2.4689922480620154</v>
          </cell>
          <cell r="Q131">
            <v>726.09877866799798</v>
          </cell>
          <cell r="R131">
            <v>0.24358560801560472</v>
          </cell>
          <cell r="S131">
            <v>360.43062200956939</v>
          </cell>
          <cell r="T131">
            <v>0.29066985645933013</v>
          </cell>
          <cell r="U131">
            <v>2.6954732510288064</v>
          </cell>
          <cell r="V131">
            <v>971.53110047846883</v>
          </cell>
          <cell r="W131">
            <v>0.29114984377348907</v>
          </cell>
          <cell r="X131">
            <v>1123.0292750383576</v>
          </cell>
          <cell r="Y131">
            <v>0.23726843127442501</v>
          </cell>
          <cell r="Z131">
            <v>2.7654433946059345</v>
          </cell>
          <cell r="AA131">
            <v>3105.6738906039172</v>
          </cell>
          <cell r="AB131">
            <v>0.23721218437441507</v>
          </cell>
          <cell r="AC131">
            <v>8508.6955906956646</v>
          </cell>
        </row>
        <row r="132">
          <cell r="B132" t="str">
            <v>同行者</v>
          </cell>
          <cell r="C132" t="str">
            <v>子供連れ家族で</v>
          </cell>
          <cell r="D132">
            <v>72.373911710125171</v>
          </cell>
          <cell r="E132">
            <v>6.9955817378497792E-2</v>
          </cell>
          <cell r="F132">
            <v>2.642105263157895</v>
          </cell>
          <cell r="G132">
            <v>191.21949304464653</v>
          </cell>
          <cell r="H132">
            <v>7.0585164904278061E-2</v>
          </cell>
          <cell r="I132">
            <v>346.03460545066667</v>
          </cell>
          <cell r="J132">
            <v>0.26666666666666672</v>
          </cell>
          <cell r="K132">
            <v>3.13671875</v>
          </cell>
          <cell r="L132">
            <v>1085.4132350659584</v>
          </cell>
          <cell r="M132">
            <v>0.26697667360388488</v>
          </cell>
          <cell r="N132">
            <v>112.84737690444554</v>
          </cell>
          <cell r="O132">
            <v>9.7154072620215901E-2</v>
          </cell>
          <cell r="P132">
            <v>2.7835051546391751</v>
          </cell>
          <cell r="Q132">
            <v>314.11125530103396</v>
          </cell>
          <cell r="R132">
            <v>0.10537544388575822</v>
          </cell>
          <cell r="S132">
            <v>77.129186602870803</v>
          </cell>
          <cell r="T132">
            <v>6.2200956937799035E-2</v>
          </cell>
          <cell r="U132">
            <v>2.5</v>
          </cell>
          <cell r="V132">
            <v>192.822966507177</v>
          </cell>
          <cell r="W132">
            <v>5.7785465176417666E-2</v>
          </cell>
          <cell r="X132">
            <v>608.38508066810823</v>
          </cell>
          <cell r="Y132">
            <v>0.12853121109474422</v>
          </cell>
          <cell r="Z132">
            <v>2.931641499098173</v>
          </cell>
          <cell r="AA132">
            <v>1783.5669499188157</v>
          </cell>
          <cell r="AB132">
            <v>0.13622931031112995</v>
          </cell>
          <cell r="AC132">
            <v>4886.4847942981251</v>
          </cell>
        </row>
        <row r="133">
          <cell r="B133" t="str">
            <v>同行者</v>
          </cell>
          <cell r="C133" t="str">
            <v>その他家族で</v>
          </cell>
          <cell r="D133">
            <v>97.514323146273938</v>
          </cell>
          <cell r="E133">
            <v>9.4256259204712825E-2</v>
          </cell>
          <cell r="F133">
            <v>2.4921875</v>
          </cell>
          <cell r="G133">
            <v>243.02397721610458</v>
          </cell>
          <cell r="H133">
            <v>8.9707839061612366E-2</v>
          </cell>
          <cell r="I133">
            <v>97.322232783000004</v>
          </cell>
          <cell r="J133">
            <v>7.4999999999999997E-2</v>
          </cell>
          <cell r="K133">
            <v>2.9861111111111112</v>
          </cell>
          <cell r="L133">
            <v>290.61500067145835</v>
          </cell>
          <cell r="M133">
            <v>7.1481923816731324E-2</v>
          </cell>
          <cell r="N133">
            <v>91.189799518743882</v>
          </cell>
          <cell r="O133">
            <v>7.8508341511285579E-2</v>
          </cell>
          <cell r="P133">
            <v>2.3506493506493507</v>
          </cell>
          <cell r="Q133">
            <v>214.35524302457978</v>
          </cell>
          <cell r="R133">
            <v>7.1910122613426511E-2</v>
          </cell>
          <cell r="S133">
            <v>121.62679425837321</v>
          </cell>
          <cell r="T133">
            <v>9.8086124401913874E-2</v>
          </cell>
          <cell r="U133">
            <v>3.0375000000000001</v>
          </cell>
          <cell r="V133">
            <v>369.44138755980862</v>
          </cell>
          <cell r="W133">
            <v>0.11071472876012488</v>
          </cell>
          <cell r="X133">
            <v>407.65314970639105</v>
          </cell>
          <cell r="Y133">
            <v>8.6113096003126305E-2</v>
          </cell>
          <cell r="Z133">
            <v>2.7411430753736981</v>
          </cell>
          <cell r="AA133">
            <v>1117.4356084719514</v>
          </cell>
          <cell r="AB133">
            <v>8.5350024155897736E-2</v>
          </cell>
          <cell r="AC133">
            <v>3061.4674204710996</v>
          </cell>
        </row>
        <row r="134">
          <cell r="B134" t="str">
            <v>同行者</v>
          </cell>
          <cell r="C134" t="str">
            <v>友人・知人と</v>
          </cell>
          <cell r="D134">
            <v>227.02553357491902</v>
          </cell>
          <cell r="E134">
            <v>0.21944035346097204</v>
          </cell>
          <cell r="F134">
            <v>2.5503355704697985</v>
          </cell>
          <cell r="G134">
            <v>578.99129368100148</v>
          </cell>
          <cell r="H134">
            <v>0.2137240052878539</v>
          </cell>
          <cell r="I134">
            <v>340.62781474050007</v>
          </cell>
          <cell r="J134">
            <v>0.26250000000000001</v>
          </cell>
          <cell r="K134">
            <v>2.9680946006247213</v>
          </cell>
          <cell r="L134">
            <v>1011.0155777538761</v>
          </cell>
          <cell r="M134">
            <v>0.24867724769731347</v>
          </cell>
          <cell r="N134">
            <v>192.63845148334644</v>
          </cell>
          <cell r="O134">
            <v>0.16584887144259078</v>
          </cell>
          <cell r="P134">
            <v>2.5542168674698793</v>
          </cell>
          <cell r="Q134">
            <v>492.04038210204146</v>
          </cell>
          <cell r="R134">
            <v>0.16506563454413736</v>
          </cell>
          <cell r="S134">
            <v>252.15311004784687</v>
          </cell>
          <cell r="T134">
            <v>0.2033492822966507</v>
          </cell>
          <cell r="U134">
            <v>2.4705882352941178</v>
          </cell>
          <cell r="V134">
            <v>622.96650717703346</v>
          </cell>
          <cell r="W134">
            <v>0.1866915028776571</v>
          </cell>
          <cell r="X134">
            <v>1012.4449098466123</v>
          </cell>
          <cell r="Y134">
            <v>0.21385508165620601</v>
          </cell>
          <cell r="Z134">
            <v>2.6717638998488993</v>
          </cell>
          <cell r="AA134">
            <v>2705.0137607139523</v>
          </cell>
          <cell r="AB134">
            <v>0.2066096588193401</v>
          </cell>
          <cell r="AC134">
            <v>7410.9966046957597</v>
          </cell>
        </row>
        <row r="135">
          <cell r="B135" t="str">
            <v>同行者</v>
          </cell>
          <cell r="C135" t="str">
            <v>仕事仲間と</v>
          </cell>
          <cell r="D135">
            <v>156.17528316395436</v>
          </cell>
          <cell r="E135">
            <v>0.15095729013254788</v>
          </cell>
          <cell r="F135">
            <v>2.3089350398454478</v>
          </cell>
          <cell r="G135">
            <v>360.59858365503908</v>
          </cell>
          <cell r="H135">
            <v>0.13310834625838702</v>
          </cell>
          <cell r="I135">
            <v>95.970535105458339</v>
          </cell>
          <cell r="J135">
            <v>7.3958333333333348E-2</v>
          </cell>
          <cell r="K135">
            <v>2.676056338028169</v>
          </cell>
          <cell r="L135">
            <v>256.82255873291666</v>
          </cell>
          <cell r="M135">
            <v>6.3170072210134653E-2</v>
          </cell>
          <cell r="N135">
            <v>166.42138412170755</v>
          </cell>
          <cell r="O135">
            <v>0.14327772325809618</v>
          </cell>
          <cell r="P135">
            <v>1.9241379310344828</v>
          </cell>
          <cell r="Q135">
            <v>320.21769772383732</v>
          </cell>
          <cell r="R135">
            <v>0.10742398264394136</v>
          </cell>
          <cell r="S135">
            <v>169.09090909090909</v>
          </cell>
          <cell r="T135">
            <v>0.13636363636363635</v>
          </cell>
          <cell r="U135">
            <v>2.0789473684210527</v>
          </cell>
          <cell r="V135">
            <v>351.53110047846889</v>
          </cell>
          <cell r="W135">
            <v>0.10534734805239222</v>
          </cell>
          <cell r="X135">
            <v>587.65811148202931</v>
          </cell>
          <cell r="Y135">
            <v>0.12413134967377649</v>
          </cell>
          <cell r="Z135">
            <v>2.1937414210774238</v>
          </cell>
          <cell r="AA135">
            <v>1289.1699405902621</v>
          </cell>
          <cell r="AB135">
            <v>9.8467137377963712E-2</v>
          </cell>
          <cell r="AC135">
            <v>3531.9724399733209</v>
          </cell>
        </row>
        <row r="136">
          <cell r="B136" t="str">
            <v>同行者</v>
          </cell>
          <cell r="C136" t="str">
            <v>婦人会等地域の団体</v>
          </cell>
          <cell r="D136">
            <v>18.283935589926365</v>
          </cell>
          <cell r="E136">
            <v>1.7673048600883656E-2</v>
          </cell>
          <cell r="F136">
            <v>2.2916666666666665</v>
          </cell>
          <cell r="G136">
            <v>41.900685726914581</v>
          </cell>
          <cell r="H136">
            <v>1.546686880372627E-2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6.8392349639057901</v>
          </cell>
          <cell r="O136">
            <v>5.8881256133464181E-3</v>
          </cell>
          <cell r="P136">
            <v>1.3333333333333333</v>
          </cell>
          <cell r="Q136">
            <v>9.1189799518743868</v>
          </cell>
          <cell r="R136">
            <v>3.05915991228389E-3</v>
          </cell>
          <cell r="S136">
            <v>29.665071770334926</v>
          </cell>
          <cell r="T136">
            <v>2.3923444976076551E-2</v>
          </cell>
          <cell r="U136">
            <v>2.2999999999999998</v>
          </cell>
          <cell r="V136">
            <v>68.229665071770327</v>
          </cell>
          <cell r="W136">
            <v>2.0447164600886254E-2</v>
          </cell>
          <cell r="X136">
            <v>54.788242324167079</v>
          </cell>
          <cell r="Y136">
            <v>1.1572845203518946E-2</v>
          </cell>
          <cell r="Z136">
            <v>2.1765496700002447</v>
          </cell>
          <cell r="AA136">
            <v>119.2493307505593</v>
          </cell>
          <cell r="AB136">
            <v>9.1082950847188333E-3</v>
          </cell>
          <cell r="AC136">
            <v>326.71049520701177</v>
          </cell>
        </row>
        <row r="137">
          <cell r="B137" t="str">
            <v>同行者</v>
          </cell>
          <cell r="C137" t="str">
            <v>学校の団体</v>
          </cell>
          <cell r="D137">
            <v>11.427459743703976</v>
          </cell>
          <cell r="E137">
            <v>1.1045655375552283E-2</v>
          </cell>
          <cell r="F137">
            <v>2.6666666666666665</v>
          </cell>
          <cell r="G137">
            <v>30.4732259832106</v>
          </cell>
          <cell r="H137">
            <v>1.1248631857255467E-2</v>
          </cell>
          <cell r="I137">
            <v>9.4618837427916684</v>
          </cell>
          <cell r="J137">
            <v>7.2916666666666685E-3</v>
          </cell>
          <cell r="K137">
            <v>2.2857142857142856</v>
          </cell>
          <cell r="L137">
            <v>21.627162840666671</v>
          </cell>
          <cell r="M137">
            <v>5.3195850282218666E-3</v>
          </cell>
          <cell r="N137">
            <v>38.755664795466139</v>
          </cell>
          <cell r="O137">
            <v>3.3366045142296366E-2</v>
          </cell>
          <cell r="P137">
            <v>2.9117647058823528</v>
          </cell>
          <cell r="Q137">
            <v>112.84737690444551</v>
          </cell>
          <cell r="R137">
            <v>3.7857103914513128E-2</v>
          </cell>
          <cell r="S137">
            <v>14.832535885167463</v>
          </cell>
          <cell r="T137">
            <v>1.1961722488038276E-2</v>
          </cell>
          <cell r="U137">
            <v>3.3</v>
          </cell>
          <cell r="V137">
            <v>48.947368421052623</v>
          </cell>
          <cell r="W137">
            <v>1.4668618083244486E-2</v>
          </cell>
          <cell r="X137">
            <v>74.477544167129253</v>
          </cell>
          <cell r="Y137">
            <v>1.5740911223227943E-2</v>
          </cell>
          <cell r="Z137">
            <v>2.8719412883618989</v>
          </cell>
          <cell r="AA137">
            <v>213.89513414937542</v>
          </cell>
          <cell r="AB137">
            <v>1.6337366312715297E-2</v>
          </cell>
          <cell r="AC137">
            <v>586.01406616267241</v>
          </cell>
        </row>
        <row r="138">
          <cell r="B138" t="str">
            <v>同行者</v>
          </cell>
          <cell r="C138" t="str">
            <v>その他</v>
          </cell>
          <cell r="D138">
            <v>23.616750136988223</v>
          </cell>
          <cell r="E138">
            <v>2.282768777614139E-2</v>
          </cell>
          <cell r="F138">
            <v>2.4333333333333331</v>
          </cell>
          <cell r="G138">
            <v>57.467425333338007</v>
          </cell>
          <cell r="H138">
            <v>2.1213044910807607E-2</v>
          </cell>
          <cell r="I138">
            <v>18.923767485583337</v>
          </cell>
          <cell r="J138">
            <v>1.4583333333333337E-2</v>
          </cell>
          <cell r="K138">
            <v>2.6428571428571428</v>
          </cell>
          <cell r="L138">
            <v>50.012814069041674</v>
          </cell>
          <cell r="M138">
            <v>1.2301540377763065E-2</v>
          </cell>
          <cell r="N138">
            <v>21.657577385701664</v>
          </cell>
          <cell r="O138">
            <v>1.8645731108930322E-2</v>
          </cell>
          <cell r="P138">
            <v>2.1578947368421053</v>
          </cell>
          <cell r="Q138">
            <v>46.734772253356226</v>
          </cell>
          <cell r="R138">
            <v>1.5678194550454935E-2</v>
          </cell>
          <cell r="S138">
            <v>26.69856459330143</v>
          </cell>
          <cell r="T138">
            <v>2.1531100478468897E-2</v>
          </cell>
          <cell r="U138">
            <v>2</v>
          </cell>
          <cell r="V138">
            <v>53.397129186602861</v>
          </cell>
          <cell r="W138">
            <v>1.6002128818084892E-2</v>
          </cell>
          <cell r="X138">
            <v>90.89665960157464</v>
          </cell>
          <cell r="Y138">
            <v>1.9199748738956073E-2</v>
          </cell>
          <cell r="Z138">
            <v>2.2840458797095575</v>
          </cell>
          <cell r="AA138">
            <v>207.61214084233876</v>
          </cell>
          <cell r="AB138">
            <v>1.5857469639957367E-2</v>
          </cell>
          <cell r="AC138">
            <v>568.80038586942123</v>
          </cell>
        </row>
        <row r="139">
          <cell r="B139" t="str">
            <v>旅行先</v>
          </cell>
          <cell r="C139" t="str">
            <v>沖縄本島</v>
          </cell>
          <cell r="D139">
            <v>895.51551221625277</v>
          </cell>
          <cell r="E139">
            <v>0.86559532505478454</v>
          </cell>
          <cell r="F139">
            <v>2.4712397300153106</v>
          </cell>
          <cell r="G139">
            <v>2213.033512633815</v>
          </cell>
          <cell r="H139">
            <v>0.81690068800401938</v>
          </cell>
          <cell r="I139">
            <v>1052.641577265643</v>
          </cell>
          <cell r="J139">
            <v>0.81120331950207469</v>
          </cell>
          <cell r="K139">
            <v>3.0204964722954539</v>
          </cell>
          <cell r="L139">
            <v>3179.5001707223973</v>
          </cell>
          <cell r="M139">
            <v>0.78205456860019462</v>
          </cell>
          <cell r="N139">
            <v>1011.5085748721135</v>
          </cell>
          <cell r="O139">
            <v>0.87084148727984345</v>
          </cell>
          <cell r="P139">
            <v>2.5199089874857794</v>
          </cell>
          <cell r="Q139">
            <v>2548.9095487391714</v>
          </cell>
          <cell r="R139">
            <v>0.85508707692001551</v>
          </cell>
          <cell r="S139">
            <v>1130.5011933174223</v>
          </cell>
          <cell r="T139">
            <v>0.91169451073985686</v>
          </cell>
          <cell r="U139">
            <v>2.593995634695879</v>
          </cell>
          <cell r="V139">
            <v>2932.5151604838757</v>
          </cell>
          <cell r="W139">
            <v>0.87882037993202733</v>
          </cell>
          <cell r="X139">
            <v>4090.1668576714324</v>
          </cell>
          <cell r="Y139">
            <v>0.86404810401654375</v>
          </cell>
          <cell r="Z139">
            <v>2.6585610736599383</v>
          </cell>
          <cell r="AA139">
            <v>10873.958392579259</v>
          </cell>
          <cell r="AB139">
            <v>0.83055578723323154</v>
          </cell>
          <cell r="AC139">
            <v>29791.666828984275</v>
          </cell>
        </row>
        <row r="140">
          <cell r="B140" t="str">
            <v>旅行先</v>
          </cell>
          <cell r="C140" t="str">
            <v>沖縄本島周辺の離島</v>
          </cell>
          <cell r="D140">
            <v>108.06642890035792</v>
          </cell>
          <cell r="E140">
            <v>0.10445580715850986</v>
          </cell>
          <cell r="F140">
            <v>3.0559440559440558</v>
          </cell>
          <cell r="G140">
            <v>330.24496104514969</v>
          </cell>
          <cell r="H140">
            <v>0.12190386379037305</v>
          </cell>
          <cell r="I140">
            <v>242.29601522738588</v>
          </cell>
          <cell r="J140">
            <v>0.18672199170124482</v>
          </cell>
          <cell r="K140">
            <v>3.5111111111111111</v>
          </cell>
          <cell r="L140">
            <v>850.72823124282149</v>
          </cell>
          <cell r="M140">
            <v>0.20925172642134141</v>
          </cell>
          <cell r="N140">
            <v>73.874221760322897</v>
          </cell>
          <cell r="O140">
            <v>6.3600782778864967E-2</v>
          </cell>
          <cell r="P140">
            <v>3.28125</v>
          </cell>
          <cell r="Q140">
            <v>242.39979015105951</v>
          </cell>
          <cell r="R140">
            <v>8.1318275145865038E-2</v>
          </cell>
          <cell r="S140">
            <v>62.14797136038186</v>
          </cell>
          <cell r="T140">
            <v>5.0119331742243436E-2</v>
          </cell>
          <cell r="U140">
            <v>3.5476190476190474</v>
          </cell>
          <cell r="V140">
            <v>220.47732696897373</v>
          </cell>
          <cell r="W140">
            <v>6.6072963872180021E-2</v>
          </cell>
          <cell r="X140">
            <v>486.3846372484486</v>
          </cell>
          <cell r="Y140">
            <v>0.10274879687342485</v>
          </cell>
          <cell r="Z140">
            <v>3.3797332060229412</v>
          </cell>
          <cell r="AA140">
            <v>1643.8503094080045</v>
          </cell>
          <cell r="AB140">
            <v>0.12555771675158217</v>
          </cell>
          <cell r="AC140">
            <v>4503.6994778301496</v>
          </cell>
        </row>
        <row r="141">
          <cell r="B141" t="str">
            <v>旅行先</v>
          </cell>
          <cell r="C141" t="str">
            <v>宮古島及び周辺離島</v>
          </cell>
          <cell r="D141">
            <v>50.632522631636235</v>
          </cell>
          <cell r="E141">
            <v>4.8940832724616509E-2</v>
          </cell>
          <cell r="F141">
            <v>3.9848484848484849</v>
          </cell>
          <cell r="G141">
            <v>201.76293109273226</v>
          </cell>
          <cell r="H141">
            <v>7.447708147320449E-2</v>
          </cell>
          <cell r="I141">
            <v>52.497469965933611</v>
          </cell>
          <cell r="J141">
            <v>4.0456431535269712E-2</v>
          </cell>
          <cell r="K141">
            <v>4.081774081774082</v>
          </cell>
          <cell r="L141">
            <v>214.28281226566111</v>
          </cell>
          <cell r="M141">
            <v>5.2706665609891422E-2</v>
          </cell>
          <cell r="N141">
            <v>45.461059544814091</v>
          </cell>
          <cell r="O141">
            <v>3.9138943248532287E-2</v>
          </cell>
          <cell r="P141">
            <v>3.125</v>
          </cell>
          <cell r="Q141">
            <v>142.06581107754403</v>
          </cell>
          <cell r="R141">
            <v>4.7659062356550937E-2</v>
          </cell>
          <cell r="S141">
            <v>51.78997613365155</v>
          </cell>
          <cell r="T141">
            <v>4.1766109785202864E-2</v>
          </cell>
          <cell r="U141">
            <v>2.8857142857142857</v>
          </cell>
          <cell r="V141">
            <v>149.45107398568018</v>
          </cell>
          <cell r="W141">
            <v>4.4787713765705922E-2</v>
          </cell>
          <cell r="X141">
            <v>200.38102827603549</v>
          </cell>
          <cell r="Y141">
            <v>4.2330509631424512E-2</v>
          </cell>
          <cell r="Z141">
            <v>3.5310859241969381</v>
          </cell>
          <cell r="AA141">
            <v>707.56262842161755</v>
          </cell>
          <cell r="AB141">
            <v>5.4043818695000363E-2</v>
          </cell>
          <cell r="AC141">
            <v>1938.5277491003221</v>
          </cell>
        </row>
        <row r="142">
          <cell r="B142" t="str">
            <v>旅行先</v>
          </cell>
          <cell r="C142" t="str">
            <v>石垣島及び周辺離島</v>
          </cell>
          <cell r="D142">
            <v>116.37923112346238</v>
          </cell>
          <cell r="E142">
            <v>0.11249086924762601</v>
          </cell>
          <cell r="F142">
            <v>3.6405228758169934</v>
          </cell>
          <cell r="G142">
            <v>423.68125317495782</v>
          </cell>
          <cell r="H142">
            <v>0.15639415545999341</v>
          </cell>
          <cell r="I142">
            <v>148.06978708340247</v>
          </cell>
          <cell r="J142">
            <v>0.11410788381742738</v>
          </cell>
          <cell r="K142">
            <v>4.0090909090909088</v>
          </cell>
          <cell r="L142">
            <v>593.62523730709529</v>
          </cell>
          <cell r="M142">
            <v>0.14601267618957522</v>
          </cell>
          <cell r="N142">
            <v>139.79275810030333</v>
          </cell>
          <cell r="O142">
            <v>0.12035225048923678</v>
          </cell>
          <cell r="P142">
            <v>3.6504065040650406</v>
          </cell>
          <cell r="Q142">
            <v>510.30039339053815</v>
          </cell>
          <cell r="R142">
            <v>0.17119135198473098</v>
          </cell>
          <cell r="S142">
            <v>128.73508353221959</v>
          </cell>
          <cell r="T142">
            <v>0.10381861575178998</v>
          </cell>
          <cell r="U142">
            <v>3.3103448275862069</v>
          </cell>
          <cell r="V142">
            <v>426.15751789976139</v>
          </cell>
          <cell r="W142">
            <v>0.12771150063884462</v>
          </cell>
          <cell r="X142">
            <v>532.97685983938766</v>
          </cell>
          <cell r="Y142">
            <v>0.11259140794346244</v>
          </cell>
          <cell r="Z142">
            <v>3.6657584015206939</v>
          </cell>
          <cell r="AA142">
            <v>1953.7644017723526</v>
          </cell>
          <cell r="AB142">
            <v>0.14922903621644257</v>
          </cell>
          <cell r="AC142">
            <v>5352.7791829379521</v>
          </cell>
        </row>
      </sheetData>
      <sheetData sheetId="17"/>
      <sheetData sheetId="18"/>
      <sheetData sheetId="19"/>
      <sheetData sheetId="20">
        <row r="80">
          <cell r="A80" t="str">
            <v>2002年度 全体単価</v>
          </cell>
        </row>
        <row r="151">
          <cell r="A151" t="str">
            <v>2002年度　消費額</v>
          </cell>
        </row>
        <row r="221">
          <cell r="A221" t="str">
            <v>2002年度　消費額構成比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者墾の通知"/>
      <sheetName val="金融機関"/>
      <sheetName val="航空・海運"/>
      <sheetName val="その他"/>
      <sheetName val="日程通知"/>
      <sheetName val="FAX"/>
      <sheetName val="FAX (2)"/>
      <sheetName val="FAX (4)"/>
      <sheetName val="FAX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．.経済活動別県内総生産"/>
      <sheetName val="２．県民所得"/>
      <sheetName val="３．県内総支出（名目）"/>
      <sheetName val="４．県内総支出（実質）－平成７暦年価格－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il shipments 93-97"/>
      <sheetName val="Waterborne Flows 93-97"/>
      <sheetName val="Air and vessel 93-97"/>
      <sheetName val="Figure 2 compare"/>
      <sheetName val="Factors Comparisons"/>
      <sheetName val="1997  Table 1a Modified"/>
      <sheetName val="Figure 1"/>
      <sheetName val="1993-97 Table 1  US Highlights"/>
      <sheetName val="93-97 US Freight Table 1"/>
      <sheetName val="93-97 US Freight Table 1 (b)"/>
      <sheetName val="93-97 Percents Tab 2&amp;3"/>
      <sheetName val="Integrated View 93-97"/>
      <sheetName val="Figure 3 modal shares"/>
      <sheetName val="1993-97 Percents"/>
      <sheetName val="BTS &amp; ORNL estimates"/>
      <sheetName val="Oil Pipeline (2)"/>
      <sheetName val="1997 Table 2"/>
      <sheetName val="Table 4 Distance"/>
      <sheetName val="Distance percent change"/>
      <sheetName val="Distance 93-97"/>
      <sheetName val="Distance Fig value per ton"/>
      <sheetName val="Distance Bar"/>
      <sheetName val="Table 5 Size 93-97"/>
      <sheetName val="Size percent change"/>
      <sheetName val="Size Fig value per ton"/>
      <sheetName val="Size Bar "/>
      <sheetName val="BTS Mode"/>
      <sheetName val="Ton-miles data"/>
      <sheetName val="Ton-miles figure"/>
      <sheetName val="table 3 commodities"/>
      <sheetName val="Commodities ranked by value"/>
      <sheetName val="Commod ranked by tons"/>
      <sheetName val="Commod ranked by ton-miles"/>
      <sheetName val="Commod ranked by miles per ton "/>
      <sheetName val="Commod ranked by val per t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ローバル観光戦略"/>
      <sheetName val="○92-03外客数"/>
      <sheetName val="○02旅行消費額"/>
      <sheetName val="02☆産業別波及効果"/>
      <sheetName val="02経済効果総括表"/>
      <sheetName val="◎国交省用原稿図"/>
      <sheetName val="○年間休日国際比較"/>
      <sheetName val="○国際比較図"/>
      <sheetName val="03データ外客消費比率"/>
      <sheetName val="○03産業間比較図"/>
      <sheetName val="○各国休暇事情"/>
      <sheetName val="○海外懇020312"/>
      <sheetName val="02国別到着地域"/>
    </sheetNames>
    <sheetDataSet>
      <sheetData sheetId="0" refreshError="1"/>
      <sheetData sheetId="1" refreshError="1"/>
      <sheetData sheetId="2">
        <row r="4">
          <cell r="B4" t="str">
            <v>国内宿泊旅行</v>
          </cell>
          <cell r="C4" t="str">
            <v>国内日帰り旅行</v>
          </cell>
          <cell r="D4" t="str">
            <v>訪日外客旅行</v>
          </cell>
          <cell r="E4" t="str">
            <v>海外旅行
（国内分）</v>
          </cell>
          <cell r="F4" t="str">
            <v>参考：海外旅行
        （海外分）</v>
          </cell>
        </row>
        <row r="5">
          <cell r="A5" t="str">
            <v>2002年</v>
          </cell>
          <cell r="B5">
            <v>12.514138755439348</v>
          </cell>
          <cell r="C5">
            <v>5.2638989758740005</v>
          </cell>
          <cell r="D5">
            <v>1.5842082490755414</v>
          </cell>
          <cell r="E5">
            <v>1.8936453029689986</v>
          </cell>
          <cell r="F5">
            <v>4.3604000000000003</v>
          </cell>
        </row>
      </sheetData>
      <sheetData sheetId="3">
        <row r="101">
          <cell r="F101" t="str">
            <v>生産波及効果</v>
          </cell>
          <cell r="L101" t="str">
            <v>雇用効果</v>
          </cell>
        </row>
        <row r="102">
          <cell r="E102" t="str">
            <v>直接効果</v>
          </cell>
          <cell r="F102" t="str">
            <v>(除迂回効果)－直接効果</v>
          </cell>
          <cell r="G102" t="str">
            <v>(含迂回効果)-（除迂回効果）</v>
          </cell>
          <cell r="K102" t="str">
            <v>直接効果</v>
          </cell>
          <cell r="L102" t="str">
            <v>(除迂回効果)－直接効果</v>
          </cell>
          <cell r="M102" t="str">
            <v>(含迂回効果)-（除迂回効果）</v>
          </cell>
        </row>
        <row r="103">
          <cell r="E103" t="str">
            <v>(兆円)</v>
          </cell>
          <cell r="F103" t="str">
            <v>(兆円)</v>
          </cell>
          <cell r="G103" t="str">
            <v>(兆円)</v>
          </cell>
          <cell r="K103" t="str">
            <v>(万人)</v>
          </cell>
          <cell r="L103" t="str">
            <v>(万人)</v>
          </cell>
          <cell r="M103" t="str">
            <v>(万人)</v>
          </cell>
        </row>
        <row r="104">
          <cell r="E104" t="str">
            <v>直接効果</v>
          </cell>
          <cell r="F104" t="str">
            <v>一次波及効果</v>
          </cell>
          <cell r="G104" t="str">
            <v>二次波及効果</v>
          </cell>
          <cell r="K104" t="str">
            <v>直接効果</v>
          </cell>
          <cell r="L104" t="str">
            <v>一次波及効果</v>
          </cell>
          <cell r="M104" t="str">
            <v>二次波及効果</v>
          </cell>
        </row>
        <row r="105">
          <cell r="E105">
            <v>0.15724540390545885</v>
          </cell>
          <cell r="F105">
            <v>0.70663722493946635</v>
          </cell>
          <cell r="G105">
            <v>0.38448591214816635</v>
          </cell>
          <cell r="K105">
            <v>4.6754275281660744</v>
          </cell>
          <cell r="L105">
            <v>21.010669004324193</v>
          </cell>
          <cell r="M105">
            <v>11.432041720789368</v>
          </cell>
        </row>
        <row r="106">
          <cell r="E106">
            <v>0.8803919012149175</v>
          </cell>
          <cell r="F106">
            <v>1.1622621457828104</v>
          </cell>
          <cell r="G106">
            <v>1.0423475578119541</v>
          </cell>
          <cell r="K106">
            <v>3.9136235011021916</v>
          </cell>
          <cell r="L106">
            <v>5.1666268645816071</v>
          </cell>
          <cell r="M106">
            <v>4.6335681790574599</v>
          </cell>
        </row>
        <row r="107">
          <cell r="E107">
            <v>0.75430844673592679</v>
          </cell>
          <cell r="F107">
            <v>0.35266539614910564</v>
          </cell>
          <cell r="G107">
            <v>0.25846411562387994</v>
          </cell>
          <cell r="K107">
            <v>7.3588203959434608</v>
          </cell>
          <cell r="L107">
            <v>3.4405041085719974</v>
          </cell>
          <cell r="M107">
            <v>2.5215029924467487</v>
          </cell>
        </row>
        <row r="108">
          <cell r="E108">
            <v>3.2433848674291881E-2</v>
          </cell>
          <cell r="F108">
            <v>0.5726316283381172</v>
          </cell>
          <cell r="G108">
            <v>0.19648023981722576</v>
          </cell>
          <cell r="K108">
            <v>0.16291919889736894</v>
          </cell>
          <cell r="L108">
            <v>2.8763988846654747</v>
          </cell>
          <cell r="M108">
            <v>0.9869443368143298</v>
          </cell>
        </row>
        <row r="109">
          <cell r="E109">
            <v>0.27159842280121205</v>
          </cell>
          <cell r="F109">
            <v>0.59474963257745661</v>
          </cell>
          <cell r="G109">
            <v>0.32503635300369238</v>
          </cell>
          <cell r="K109">
            <v>0.52360202244457299</v>
          </cell>
          <cell r="L109">
            <v>1.1465902756499116</v>
          </cell>
          <cell r="M109">
            <v>0.62662253353844621</v>
          </cell>
        </row>
        <row r="110">
          <cell r="E110">
            <v>0.35809846667612433</v>
          </cell>
          <cell r="F110">
            <v>0.44754363176765116</v>
          </cell>
          <cell r="G110">
            <v>0.18311935739069429</v>
          </cell>
          <cell r="K110">
            <v>0.14684267878336341</v>
          </cell>
          <cell r="L110">
            <v>0.1835207683830575</v>
          </cell>
          <cell r="M110">
            <v>7.5090343798253703E-2</v>
          </cell>
        </row>
        <row r="111">
          <cell r="E111">
            <v>0.23748367669497403</v>
          </cell>
          <cell r="F111">
            <v>3.4269556088490589E-2</v>
          </cell>
          <cell r="G111">
            <v>3.030895921789744E-2</v>
          </cell>
          <cell r="K111">
            <v>1.3402197362012194</v>
          </cell>
          <cell r="L111">
            <v>0.19339744128873715</v>
          </cell>
          <cell r="M111">
            <v>0.1710461362770527</v>
          </cell>
        </row>
        <row r="112">
          <cell r="E112">
            <v>0.9081366001158957</v>
          </cell>
          <cell r="F112">
            <v>1.9321469993732625</v>
          </cell>
          <cell r="G112">
            <v>1.4631415310161477</v>
          </cell>
          <cell r="K112">
            <v>5.3022992728829061</v>
          </cell>
          <cell r="L112">
            <v>8.9877609412637121</v>
          </cell>
          <cell r="M112">
            <v>6.3555226896111634</v>
          </cell>
        </row>
        <row r="113">
          <cell r="E113">
            <v>0</v>
          </cell>
          <cell r="F113">
            <v>0.30731616657303074</v>
          </cell>
          <cell r="G113">
            <v>0.14662477916569805</v>
          </cell>
          <cell r="K113">
            <v>0</v>
          </cell>
          <cell r="L113">
            <v>2.4564982195092098</v>
          </cell>
          <cell r="M113">
            <v>1.1720291612803078</v>
          </cell>
        </row>
        <row r="114">
          <cell r="E114">
            <v>0</v>
          </cell>
          <cell r="F114">
            <v>0.99267744777922984</v>
          </cell>
          <cell r="G114">
            <v>0.47668382271658133</v>
          </cell>
          <cell r="K114">
            <v>0</v>
          </cell>
          <cell r="L114">
            <v>2.4908083798804475</v>
          </cell>
          <cell r="M114">
            <v>1.0037806850360453</v>
          </cell>
        </row>
        <row r="115">
          <cell r="E115">
            <v>1.0796522138681341</v>
          </cell>
          <cell r="F115">
            <v>1.1107436710257446</v>
          </cell>
          <cell r="G115">
            <v>0.92015615623919988</v>
          </cell>
          <cell r="K115">
            <v>8.7305415618994466</v>
          </cell>
          <cell r="L115">
            <v>8.9819607276713676</v>
          </cell>
          <cell r="M115">
            <v>7.4407864516870799</v>
          </cell>
        </row>
        <row r="116">
          <cell r="E116">
            <v>1.2049715852043439</v>
          </cell>
          <cell r="F116">
            <v>0.28311064643537154</v>
          </cell>
          <cell r="G116">
            <v>1.0567435153019944</v>
          </cell>
          <cell r="K116">
            <v>27.223837606255568</v>
          </cell>
          <cell r="L116">
            <v>6.3962987657103607</v>
          </cell>
          <cell r="M116">
            <v>23.874931330572782</v>
          </cell>
        </row>
        <row r="117">
          <cell r="E117">
            <v>6.6808509660588322E-2</v>
          </cell>
          <cell r="F117">
            <v>2.2335943976929213</v>
          </cell>
          <cell r="G117">
            <v>2.5455984444809925</v>
          </cell>
          <cell r="K117">
            <v>0.38545214612531403</v>
          </cell>
          <cell r="L117">
            <v>10.307286567739911</v>
          </cell>
          <cell r="M117">
            <v>6.0710528882359913</v>
          </cell>
        </row>
        <row r="118">
          <cell r="E118">
            <v>1.786829126917399</v>
          </cell>
          <cell r="F118">
            <v>9.5939405983240925E-2</v>
          </cell>
          <cell r="G118">
            <v>0.14451518392193111</v>
          </cell>
          <cell r="K118">
            <v>7.8767851713287227</v>
          </cell>
          <cell r="L118">
            <v>0.42292465407623181</v>
          </cell>
          <cell r="M118">
            <v>0.63705870953195498</v>
          </cell>
        </row>
        <row r="119">
          <cell r="E119">
            <v>0.98262150166411477</v>
          </cell>
          <cell r="F119">
            <v>0.30943295942804744</v>
          </cell>
          <cell r="G119">
            <v>0.32507535200218263</v>
          </cell>
          <cell r="K119">
            <v>11.704508922576235</v>
          </cell>
          <cell r="L119">
            <v>3.6858147602419948</v>
          </cell>
          <cell r="M119">
            <v>3.8721393248320681</v>
          </cell>
        </row>
        <row r="120">
          <cell r="E120">
            <v>1.8524402104799074</v>
          </cell>
          <cell r="F120">
            <v>3.8927644700193699E-2</v>
          </cell>
          <cell r="G120">
            <v>4.7814931609381571E-2</v>
          </cell>
          <cell r="K120">
            <v>4.4298414027647288</v>
          </cell>
          <cell r="L120">
            <v>9.3089801889129825E-2</v>
          </cell>
          <cell r="M120">
            <v>0.11434245624517558</v>
          </cell>
        </row>
        <row r="121">
          <cell r="E121">
            <v>1.3590493014757787</v>
          </cell>
          <cell r="F121">
            <v>0.94369587632191931</v>
          </cell>
          <cell r="G121">
            <v>0.12348360175947937</v>
          </cell>
          <cell r="K121">
            <v>7.9392919838926135</v>
          </cell>
          <cell r="L121">
            <v>5.5128810249777818</v>
          </cell>
          <cell r="M121">
            <v>0.7213663025518201</v>
          </cell>
        </row>
        <row r="122">
          <cell r="E122">
            <v>0.1848441013728655</v>
          </cell>
          <cell r="F122">
            <v>0.49723320899446766</v>
          </cell>
          <cell r="G122">
            <v>0.1830227952911814</v>
          </cell>
          <cell r="K122">
            <v>0.75107019058905533</v>
          </cell>
          <cell r="L122">
            <v>0.97376805460553817</v>
          </cell>
          <cell r="M122">
            <v>0.36290777169640964</v>
          </cell>
        </row>
        <row r="123">
          <cell r="E123">
            <v>0.11410066541022969</v>
          </cell>
          <cell r="F123">
            <v>0.38461927332854695</v>
          </cell>
          <cell r="G123">
            <v>0.29625645054311128</v>
          </cell>
          <cell r="K123">
            <v>0.4870660603337062</v>
          </cell>
          <cell r="L123">
            <v>1.6418396291995048</v>
          </cell>
          <cell r="M123">
            <v>1.2646417240047385</v>
          </cell>
        </row>
        <row r="124">
          <cell r="E124">
            <v>0.80379939804917622</v>
          </cell>
          <cell r="F124">
            <v>8.00995929562755E-2</v>
          </cell>
          <cell r="G124">
            <v>0.35954928948281556</v>
          </cell>
          <cell r="K124">
            <v>5.0315763640136506</v>
          </cell>
          <cell r="L124">
            <v>0.50140273762839271</v>
          </cell>
          <cell r="M124">
            <v>2.2506855703678403</v>
          </cell>
        </row>
        <row r="125">
          <cell r="E125">
            <v>2.2046549544770353</v>
          </cell>
          <cell r="F125">
            <v>0</v>
          </cell>
          <cell r="G125">
            <v>0.43790592069625106</v>
          </cell>
          <cell r="K125">
            <v>34.169785022730473</v>
          </cell>
          <cell r="L125">
            <v>0</v>
          </cell>
          <cell r="M125">
            <v>6.7870716639743476</v>
          </cell>
        </row>
        <row r="126">
          <cell r="E126">
            <v>4.2994145977641809</v>
          </cell>
          <cell r="F126">
            <v>0</v>
          </cell>
          <cell r="G126">
            <v>0.14281048968904542</v>
          </cell>
          <cell r="K126">
            <v>36.365546175240176</v>
          </cell>
          <cell r="L126">
            <v>0</v>
          </cell>
          <cell r="M126">
            <v>1.2079275768836795</v>
          </cell>
        </row>
        <row r="127">
          <cell r="E127">
            <v>1.1304368647223302</v>
          </cell>
          <cell r="F127">
            <v>2.6370422518137402</v>
          </cell>
          <cell r="G127">
            <v>1.9204392959179903</v>
          </cell>
          <cell r="K127">
            <v>18.725361635550495</v>
          </cell>
          <cell r="L127">
            <v>20.340438947549497</v>
          </cell>
          <cell r="M127">
            <v>20.022064781654404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○92-03外客数"/>
      <sheetName val="0409"/>
      <sheetName val="時系列表_観光客数"/>
      <sheetName val="◎訪沖外国人旅行者数の推移（対象４国のみ）"/>
      <sheetName val="Sheet1 (2)理事会用"/>
    </sheetNames>
    <sheetDataSet>
      <sheetData sheetId="0">
        <row r="38">
          <cell r="F38" t="str">
            <v>９２年</v>
          </cell>
          <cell r="G38" t="str">
            <v>９３年</v>
          </cell>
          <cell r="H38" t="str">
            <v>９４年</v>
          </cell>
          <cell r="I38" t="str">
            <v>９５年</v>
          </cell>
          <cell r="J38" t="str">
            <v>９６年</v>
          </cell>
          <cell r="K38" t="str">
            <v>９７年</v>
          </cell>
          <cell r="L38" t="str">
            <v>９８年</v>
          </cell>
          <cell r="M38" t="str">
            <v>９９年</v>
          </cell>
          <cell r="N38" t="str">
            <v>００年</v>
          </cell>
          <cell r="O38" t="str">
            <v>０1年</v>
          </cell>
          <cell r="P38" t="str">
            <v>０２年</v>
          </cell>
        </row>
        <row r="57">
          <cell r="F57">
            <v>3582</v>
          </cell>
          <cell r="G57">
            <v>3410</v>
          </cell>
          <cell r="H57">
            <v>3468</v>
          </cell>
          <cell r="I57">
            <v>3345</v>
          </cell>
          <cell r="J57">
            <v>3837</v>
          </cell>
          <cell r="K57">
            <v>4218</v>
          </cell>
          <cell r="L57">
            <v>4106</v>
          </cell>
          <cell r="M57">
            <v>4437.8630000000003</v>
          </cell>
          <cell r="N57">
            <v>4757.1459999999997</v>
          </cell>
          <cell r="O57">
            <v>4771.5550000000003</v>
          </cell>
          <cell r="P57">
            <v>5238.9629999999997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3～H17"/>
      <sheetName val="グラフ"/>
      <sheetName val="国籍別 (那覇空港)"/>
      <sheetName val="国籍別 (那覇港)"/>
      <sheetName val="国籍別 (平良港)"/>
      <sheetName val="国籍別 (石垣港)"/>
      <sheetName val="グラフ (台湾)"/>
      <sheetName val="グラフ (韓国)"/>
      <sheetName val="グラフ (香港)"/>
      <sheetName val="グラフ (中国)"/>
      <sheetName val="グラフ（外国人）"/>
      <sheetName val="⑮"/>
    </sheetNames>
    <sheetDataSet>
      <sheetData sheetId="0">
        <row r="1">
          <cell r="A1" t="str">
            <v>月別入域観光客数の推移（平成１３年～平成１７年）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5～H19"/>
      <sheetName val="グラフ"/>
      <sheetName val="１９．４月"/>
    </sheetNames>
    <sheetDataSet>
      <sheetData sheetId="0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◎アンケート4_6月集計"/>
      <sheetName val="グラフ"/>
      <sheetName val="×費用単純集計"/>
      <sheetName val="◎4_6泊数計算"/>
      <sheetName val="×4_6月出費分布(日数） "/>
      <sheetName val="△4_6月出費分布(泊数）"/>
    </sheetNames>
    <sheetDataSet>
      <sheetData sheetId="0">
        <row r="1510">
          <cell r="P1510" t="str">
            <v>泊数(参考)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42"/>
  <sheetViews>
    <sheetView tabSelected="1" zoomScale="89" zoomScaleNormal="89" workbookViewId="0">
      <selection activeCell="J28" sqref="J28"/>
    </sheetView>
  </sheetViews>
  <sheetFormatPr defaultRowHeight="13.2"/>
  <cols>
    <col min="1" max="2" width="8.88671875" style="70"/>
    <col min="3" max="3" width="12.88671875" style="70" customWidth="1"/>
    <col min="4" max="4" width="6.33203125" style="70" customWidth="1"/>
    <col min="5" max="5" width="6.88671875" style="72" customWidth="1"/>
    <col min="6" max="6" width="18" style="70" customWidth="1"/>
    <col min="7" max="7" width="17.77734375" style="70" customWidth="1"/>
    <col min="8" max="8" width="17.21875" style="70" customWidth="1"/>
    <col min="9" max="9" width="16.77734375" style="70" customWidth="1"/>
    <col min="10" max="10" width="16.33203125" style="70" customWidth="1"/>
    <col min="11" max="11" width="14.44140625" style="70" customWidth="1"/>
    <col min="12" max="12" width="17.88671875" style="70" customWidth="1"/>
    <col min="13" max="13" width="8.88671875" style="70"/>
    <col min="14" max="14" width="11.88671875" style="70" customWidth="1"/>
    <col min="15" max="16" width="8.88671875" style="70"/>
    <col min="17" max="17" width="14.88671875" style="70" customWidth="1"/>
    <col min="18" max="18" width="12.5546875" style="70" customWidth="1"/>
    <col min="19" max="19" width="12" style="70" customWidth="1"/>
    <col min="20" max="20" width="12.5546875" style="70" customWidth="1"/>
    <col min="21" max="21" width="11.77734375" style="70" customWidth="1"/>
    <col min="22" max="22" width="11.6640625" style="70" customWidth="1"/>
    <col min="23" max="16384" width="8.88671875" style="70"/>
  </cols>
  <sheetData>
    <row r="2" spans="3:11" ht="13.8">
      <c r="C2" s="357" t="s">
        <v>505</v>
      </c>
      <c r="D2" s="357"/>
      <c r="E2" s="357"/>
      <c r="F2" s="357"/>
      <c r="G2" s="357"/>
      <c r="H2" s="357"/>
      <c r="I2" s="357"/>
      <c r="J2" s="357"/>
      <c r="K2" s="357"/>
    </row>
    <row r="3" spans="3:11">
      <c r="C3" s="366" t="s">
        <v>219</v>
      </c>
      <c r="D3" s="366"/>
      <c r="E3" s="366"/>
      <c r="F3" s="352" t="s">
        <v>218</v>
      </c>
      <c r="G3" s="352" t="s">
        <v>216</v>
      </c>
      <c r="H3" s="352" t="s">
        <v>235</v>
      </c>
      <c r="I3" s="352" t="s">
        <v>388</v>
      </c>
      <c r="J3" s="352" t="s">
        <v>389</v>
      </c>
      <c r="K3" s="352" t="s">
        <v>443</v>
      </c>
    </row>
    <row r="4" spans="3:11">
      <c r="C4" s="366" t="s">
        <v>198</v>
      </c>
      <c r="D4" s="367" t="s">
        <v>512</v>
      </c>
      <c r="E4" s="352" t="s">
        <v>234</v>
      </c>
      <c r="F4" s="353">
        <v>867</v>
      </c>
      <c r="G4" s="353">
        <v>224</v>
      </c>
      <c r="H4" s="352">
        <v>1362</v>
      </c>
      <c r="I4" s="352">
        <v>2152</v>
      </c>
      <c r="J4" s="352">
        <v>1001</v>
      </c>
      <c r="K4" s="353">
        <v>841</v>
      </c>
    </row>
    <row r="5" spans="3:11">
      <c r="C5" s="366"/>
      <c r="D5" s="367"/>
      <c r="E5" s="391" t="s">
        <v>233</v>
      </c>
      <c r="F5" s="152">
        <v>1462</v>
      </c>
      <c r="G5" s="353">
        <v>1249</v>
      </c>
      <c r="H5" s="389"/>
      <c r="I5" s="386"/>
      <c r="J5" s="390"/>
      <c r="K5" s="353" t="s">
        <v>438</v>
      </c>
    </row>
    <row r="6" spans="3:11">
      <c r="C6" s="366"/>
      <c r="D6" s="367"/>
      <c r="E6" s="391"/>
      <c r="F6" s="153" t="s">
        <v>390</v>
      </c>
      <c r="G6" s="151" t="s">
        <v>391</v>
      </c>
      <c r="H6" s="389"/>
      <c r="I6" s="386"/>
      <c r="J6" s="390"/>
      <c r="K6" s="354" t="s">
        <v>392</v>
      </c>
    </row>
    <row r="7" spans="3:11">
      <c r="C7" s="366" t="s">
        <v>442</v>
      </c>
      <c r="D7" s="366"/>
      <c r="E7" s="352" t="s">
        <v>310</v>
      </c>
      <c r="F7" s="150">
        <v>57157</v>
      </c>
      <c r="G7" s="150">
        <v>57241</v>
      </c>
      <c r="H7" s="355">
        <v>57850</v>
      </c>
      <c r="I7" s="355">
        <v>17060</v>
      </c>
      <c r="J7" s="355">
        <v>41126</v>
      </c>
      <c r="K7" s="154">
        <v>70385</v>
      </c>
    </row>
    <row r="8" spans="3:11">
      <c r="C8" s="366" t="s">
        <v>236</v>
      </c>
      <c r="D8" s="352" t="s">
        <v>237</v>
      </c>
      <c r="E8" s="145" t="s">
        <v>308</v>
      </c>
      <c r="F8" s="118">
        <v>17.399999999999999</v>
      </c>
      <c r="G8" s="118">
        <v>11.4</v>
      </c>
      <c r="H8" s="352">
        <v>11.9</v>
      </c>
      <c r="I8" s="146">
        <v>4.2</v>
      </c>
      <c r="J8" s="118">
        <v>12.5</v>
      </c>
      <c r="K8" s="352">
        <v>12.2</v>
      </c>
    </row>
    <row r="9" spans="3:11">
      <c r="C9" s="366"/>
      <c r="D9" s="352" t="s">
        <v>414</v>
      </c>
      <c r="E9" s="145" t="s">
        <v>308</v>
      </c>
      <c r="F9" s="118">
        <v>11.4</v>
      </c>
      <c r="G9" s="118">
        <v>10.8</v>
      </c>
      <c r="H9" s="352" t="s">
        <v>238</v>
      </c>
      <c r="I9" s="146" t="s">
        <v>269</v>
      </c>
      <c r="J9" s="352" t="s">
        <v>94</v>
      </c>
      <c r="K9" s="352">
        <v>44.2</v>
      </c>
    </row>
    <row r="10" spans="3:11">
      <c r="C10" s="366" t="s">
        <v>393</v>
      </c>
      <c r="D10" s="366"/>
      <c r="E10" s="366"/>
      <c r="F10" s="147" t="s">
        <v>48</v>
      </c>
      <c r="G10" s="147" t="s">
        <v>49</v>
      </c>
      <c r="H10" s="352" t="s">
        <v>49</v>
      </c>
      <c r="I10" s="352" t="s">
        <v>268</v>
      </c>
      <c r="J10" s="352" t="s">
        <v>49</v>
      </c>
      <c r="K10" s="352" t="s">
        <v>49</v>
      </c>
    </row>
    <row r="11" spans="3:11" ht="13.2" customHeight="1">
      <c r="C11" s="367" t="s">
        <v>511</v>
      </c>
      <c r="D11" s="367" t="s">
        <v>35</v>
      </c>
      <c r="E11" s="352" t="s">
        <v>60</v>
      </c>
      <c r="F11" s="352">
        <v>167</v>
      </c>
      <c r="G11" s="352">
        <v>746</v>
      </c>
      <c r="H11" s="392" t="s">
        <v>239</v>
      </c>
      <c r="I11" s="386"/>
      <c r="J11" s="352" t="s">
        <v>224</v>
      </c>
      <c r="K11" s="352">
        <v>870</v>
      </c>
    </row>
    <row r="12" spans="3:11">
      <c r="C12" s="367"/>
      <c r="D12" s="367"/>
      <c r="E12" s="352" t="s">
        <v>240</v>
      </c>
      <c r="F12" s="352" t="s">
        <v>318</v>
      </c>
      <c r="G12" s="352" t="s">
        <v>320</v>
      </c>
      <c r="H12" s="392"/>
      <c r="I12" s="386"/>
      <c r="J12" s="352" t="s">
        <v>224</v>
      </c>
      <c r="K12" s="352" t="s">
        <v>94</v>
      </c>
    </row>
    <row r="13" spans="3:11">
      <c r="C13" s="367"/>
      <c r="D13" s="366" t="s">
        <v>21</v>
      </c>
      <c r="E13" s="352" t="s">
        <v>60</v>
      </c>
      <c r="F13" s="352">
        <v>151</v>
      </c>
      <c r="G13" s="352">
        <v>481</v>
      </c>
      <c r="H13" s="386"/>
      <c r="I13" s="352" t="s">
        <v>224</v>
      </c>
      <c r="J13" s="352" t="s">
        <v>224</v>
      </c>
      <c r="K13" s="366" t="s">
        <v>94</v>
      </c>
    </row>
    <row r="14" spans="3:11">
      <c r="C14" s="367"/>
      <c r="D14" s="366"/>
      <c r="E14" s="352" t="s">
        <v>240</v>
      </c>
      <c r="F14" s="352" t="s">
        <v>319</v>
      </c>
      <c r="G14" s="352" t="s">
        <v>321</v>
      </c>
      <c r="H14" s="386"/>
      <c r="I14" s="352" t="s">
        <v>224</v>
      </c>
      <c r="J14" s="352" t="s">
        <v>224</v>
      </c>
      <c r="K14" s="366"/>
    </row>
    <row r="15" spans="3:11" ht="13.2" customHeight="1">
      <c r="C15" s="367" t="s">
        <v>241</v>
      </c>
      <c r="D15" s="367"/>
      <c r="E15" s="367"/>
      <c r="F15" s="388" t="s">
        <v>410</v>
      </c>
      <c r="G15" s="385" t="s">
        <v>408</v>
      </c>
      <c r="H15" s="388" t="s">
        <v>411</v>
      </c>
      <c r="I15" s="109" t="s">
        <v>402</v>
      </c>
      <c r="J15" s="385" t="s">
        <v>406</v>
      </c>
      <c r="K15" s="385" t="s">
        <v>407</v>
      </c>
    </row>
    <row r="16" spans="3:11">
      <c r="C16" s="367"/>
      <c r="D16" s="367"/>
      <c r="E16" s="367"/>
      <c r="F16" s="388"/>
      <c r="G16" s="385"/>
      <c r="H16" s="388"/>
      <c r="I16" s="109" t="s">
        <v>401</v>
      </c>
      <c r="J16" s="385"/>
      <c r="K16" s="385"/>
    </row>
    <row r="17" spans="3:11" ht="15" customHeight="1">
      <c r="C17" s="367"/>
      <c r="D17" s="367"/>
      <c r="E17" s="367"/>
      <c r="F17" s="385" t="s">
        <v>409</v>
      </c>
      <c r="G17" s="385"/>
      <c r="H17" s="388" t="s">
        <v>412</v>
      </c>
      <c r="I17" s="109" t="s">
        <v>403</v>
      </c>
      <c r="J17" s="385" t="s">
        <v>405</v>
      </c>
      <c r="K17" s="385"/>
    </row>
    <row r="18" spans="3:11">
      <c r="C18" s="367"/>
      <c r="D18" s="367"/>
      <c r="E18" s="367"/>
      <c r="F18" s="385"/>
      <c r="G18" s="385"/>
      <c r="H18" s="388"/>
      <c r="I18" s="109" t="s">
        <v>404</v>
      </c>
      <c r="J18" s="385"/>
      <c r="K18" s="385"/>
    </row>
    <row r="19" spans="3:11">
      <c r="C19" s="366" t="s">
        <v>242</v>
      </c>
      <c r="D19" s="366"/>
      <c r="E19" s="366"/>
      <c r="F19" s="352" t="s">
        <v>394</v>
      </c>
      <c r="G19" s="352" t="s">
        <v>395</v>
      </c>
      <c r="H19" s="352" t="s">
        <v>398</v>
      </c>
      <c r="I19" s="352" t="s">
        <v>399</v>
      </c>
      <c r="J19" s="352" t="s">
        <v>400</v>
      </c>
      <c r="K19" s="148"/>
    </row>
    <row r="20" spans="3:11">
      <c r="C20" s="366" t="s">
        <v>243</v>
      </c>
      <c r="D20" s="366"/>
      <c r="E20" s="366"/>
      <c r="F20" s="352" t="s">
        <v>396</v>
      </c>
      <c r="G20" s="352" t="s">
        <v>397</v>
      </c>
      <c r="H20" s="148"/>
      <c r="I20" s="148"/>
      <c r="J20" s="148"/>
      <c r="K20" s="146" t="s">
        <v>486</v>
      </c>
    </row>
    <row r="21" spans="3:11" ht="13.2" customHeight="1">
      <c r="C21" s="387" t="s">
        <v>507</v>
      </c>
      <c r="D21" s="387"/>
      <c r="E21" s="387"/>
      <c r="F21" s="387"/>
      <c r="G21" s="387"/>
      <c r="H21" s="387"/>
      <c r="I21" s="387"/>
      <c r="J21" s="387"/>
      <c r="K21" s="387"/>
    </row>
    <row r="22" spans="3:11" ht="13.2" customHeight="1">
      <c r="C22" s="387"/>
      <c r="D22" s="387"/>
      <c r="E22" s="387"/>
      <c r="F22" s="387"/>
      <c r="G22" s="387"/>
      <c r="H22" s="387"/>
      <c r="I22" s="387"/>
      <c r="J22" s="387"/>
      <c r="K22" s="387"/>
    </row>
    <row r="23" spans="3:11">
      <c r="C23" s="103" t="s">
        <v>508</v>
      </c>
      <c r="D23" s="103"/>
      <c r="E23" s="122"/>
      <c r="F23" s="103"/>
      <c r="G23" s="103"/>
      <c r="H23" s="103"/>
      <c r="I23" s="103"/>
      <c r="J23" s="103"/>
      <c r="K23" s="103"/>
    </row>
    <row r="24" spans="3:11">
      <c r="C24" s="103" t="s">
        <v>509</v>
      </c>
      <c r="D24" s="103"/>
      <c r="E24" s="103"/>
      <c r="F24" s="103"/>
      <c r="G24" s="103"/>
      <c r="H24" s="103"/>
      <c r="I24" s="103"/>
      <c r="J24" s="103"/>
      <c r="K24" s="103"/>
    </row>
    <row r="25" spans="3:11">
      <c r="C25" s="103" t="s">
        <v>510</v>
      </c>
      <c r="D25" s="103"/>
      <c r="E25" s="103"/>
      <c r="F25" s="103"/>
      <c r="G25" s="103"/>
      <c r="H25" s="103"/>
      <c r="I25" s="103"/>
      <c r="J25" s="103"/>
      <c r="K25" s="103"/>
    </row>
    <row r="26" spans="3:11">
      <c r="E26" s="70"/>
    </row>
    <row r="27" spans="3:11">
      <c r="E27" s="70"/>
    </row>
    <row r="28" spans="3:11">
      <c r="E28" s="70"/>
    </row>
    <row r="29" spans="3:11">
      <c r="E29" s="70"/>
    </row>
    <row r="30" spans="3:11">
      <c r="E30" s="70"/>
    </row>
    <row r="31" spans="3:11">
      <c r="E31" s="70"/>
    </row>
    <row r="32" spans="3:11">
      <c r="E32" s="70"/>
    </row>
    <row r="33" spans="5:5" ht="13.2" customHeight="1">
      <c r="E33" s="70"/>
    </row>
    <row r="34" spans="5:5">
      <c r="E34" s="70"/>
    </row>
    <row r="35" spans="5:5">
      <c r="E35" s="70"/>
    </row>
    <row r="36" spans="5:5">
      <c r="E36" s="70"/>
    </row>
    <row r="37" spans="5:5" ht="13.2" customHeight="1">
      <c r="E37" s="70"/>
    </row>
    <row r="38" spans="5:5">
      <c r="E38" s="70"/>
    </row>
    <row r="39" spans="5:5" ht="13.2" customHeight="1">
      <c r="E39" s="70"/>
    </row>
    <row r="40" spans="5:5">
      <c r="E40" s="70"/>
    </row>
    <row r="41" spans="5:5">
      <c r="E41" s="70"/>
    </row>
    <row r="42" spans="5:5">
      <c r="E42" s="70"/>
    </row>
  </sheetData>
  <mergeCells count="30">
    <mergeCell ref="F17:F18"/>
    <mergeCell ref="H17:H18"/>
    <mergeCell ref="J17:J18"/>
    <mergeCell ref="C19:E19"/>
    <mergeCell ref="C20:E20"/>
    <mergeCell ref="C21:K22"/>
    <mergeCell ref="I11:I12"/>
    <mergeCell ref="D13:D14"/>
    <mergeCell ref="H13:H14"/>
    <mergeCell ref="K13:K14"/>
    <mergeCell ref="C15:E18"/>
    <mergeCell ref="F15:F16"/>
    <mergeCell ref="G15:G18"/>
    <mergeCell ref="H15:H16"/>
    <mergeCell ref="J15:J16"/>
    <mergeCell ref="K15:K18"/>
    <mergeCell ref="C7:D7"/>
    <mergeCell ref="C8:C9"/>
    <mergeCell ref="C10:E10"/>
    <mergeCell ref="C11:C14"/>
    <mergeCell ref="D11:D12"/>
    <mergeCell ref="H11:H12"/>
    <mergeCell ref="C2:K2"/>
    <mergeCell ref="C3:E3"/>
    <mergeCell ref="C4:C6"/>
    <mergeCell ref="D4:D6"/>
    <mergeCell ref="E5:E6"/>
    <mergeCell ref="H5:H6"/>
    <mergeCell ref="I5:I6"/>
    <mergeCell ref="J5:J6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N26"/>
  <sheetViews>
    <sheetView topLeftCell="A3" zoomScale="91" zoomScaleNormal="91" workbookViewId="0">
      <selection activeCell="K35" sqref="K35"/>
    </sheetView>
  </sheetViews>
  <sheetFormatPr defaultRowHeight="13.2"/>
  <cols>
    <col min="3" max="3" width="5.33203125" customWidth="1"/>
    <col min="4" max="4" width="7.77734375" customWidth="1"/>
    <col min="5" max="6" width="4.88671875" customWidth="1"/>
    <col min="7" max="7" width="6.6640625" customWidth="1"/>
    <col min="8" max="8" width="5.33203125" customWidth="1"/>
    <col min="9" max="9" width="7" customWidth="1"/>
    <col min="10" max="10" width="9.77734375" customWidth="1"/>
    <col min="11" max="11" width="6.21875" customWidth="1"/>
    <col min="12" max="12" width="5" customWidth="1"/>
    <col min="13" max="13" width="9" customWidth="1"/>
    <col min="14" max="14" width="6.88671875" customWidth="1"/>
  </cols>
  <sheetData>
    <row r="7" spans="2:14">
      <c r="B7" s="394" t="s">
        <v>504</v>
      </c>
      <c r="C7" s="394"/>
      <c r="D7" s="394"/>
      <c r="E7" s="394"/>
      <c r="F7" s="394"/>
      <c r="G7" s="394"/>
      <c r="H7" s="394"/>
      <c r="I7" s="394"/>
      <c r="J7" s="394"/>
      <c r="K7" s="394"/>
      <c r="L7" s="394"/>
      <c r="M7" s="394"/>
      <c r="N7" s="394"/>
    </row>
    <row r="8" spans="2:14">
      <c r="B8" s="395" t="s">
        <v>97</v>
      </c>
      <c r="C8" s="395" t="s">
        <v>98</v>
      </c>
      <c r="D8" s="395"/>
      <c r="E8" s="395"/>
      <c r="F8" s="395"/>
      <c r="G8" s="395"/>
      <c r="H8" s="395"/>
      <c r="I8" s="395" t="s">
        <v>99</v>
      </c>
      <c r="J8" s="395"/>
      <c r="K8" s="395"/>
      <c r="L8" s="395"/>
      <c r="M8" s="395"/>
      <c r="N8" s="395"/>
    </row>
    <row r="9" spans="2:14" ht="13.2" customHeight="1">
      <c r="B9" s="395"/>
      <c r="C9" s="396" t="s">
        <v>100</v>
      </c>
      <c r="D9" s="396"/>
      <c r="E9" s="395" t="s">
        <v>101</v>
      </c>
      <c r="F9" s="395"/>
      <c r="G9" s="395" t="s">
        <v>102</v>
      </c>
      <c r="H9" s="395"/>
      <c r="I9" s="397" t="s">
        <v>100</v>
      </c>
      <c r="J9" s="397"/>
      <c r="K9" s="395" t="s">
        <v>101</v>
      </c>
      <c r="L9" s="395"/>
      <c r="M9" s="395" t="s">
        <v>102</v>
      </c>
      <c r="N9" s="395"/>
    </row>
    <row r="10" spans="2:14">
      <c r="B10" s="395"/>
      <c r="C10" s="138">
        <v>2015</v>
      </c>
      <c r="D10" s="138">
        <v>2009</v>
      </c>
      <c r="E10" s="138">
        <v>2015</v>
      </c>
      <c r="F10" s="138">
        <v>2009</v>
      </c>
      <c r="G10" s="138">
        <v>2015</v>
      </c>
      <c r="H10" s="138">
        <v>2009</v>
      </c>
      <c r="I10" s="138">
        <v>2015</v>
      </c>
      <c r="J10" s="138">
        <v>2009</v>
      </c>
      <c r="K10" s="138">
        <v>2015</v>
      </c>
      <c r="L10" s="138">
        <v>2009</v>
      </c>
      <c r="M10" s="138">
        <v>2015</v>
      </c>
      <c r="N10" s="138">
        <v>2009</v>
      </c>
    </row>
    <row r="11" spans="2:14" s="20" customFormat="1">
      <c r="B11" s="139" t="s">
        <v>103</v>
      </c>
      <c r="C11" s="140">
        <v>275</v>
      </c>
      <c r="D11" s="140">
        <v>235</v>
      </c>
      <c r="E11" s="140">
        <v>2</v>
      </c>
      <c r="F11" s="140">
        <v>1</v>
      </c>
      <c r="G11" s="140">
        <v>277</v>
      </c>
      <c r="H11" s="140">
        <v>236</v>
      </c>
      <c r="I11" s="141">
        <v>2692</v>
      </c>
      <c r="J11" s="141">
        <v>2262</v>
      </c>
      <c r="K11" s="140">
        <v>81</v>
      </c>
      <c r="L11" s="140">
        <v>67</v>
      </c>
      <c r="M11" s="141">
        <v>2773</v>
      </c>
      <c r="N11" s="141">
        <v>2329</v>
      </c>
    </row>
    <row r="12" spans="2:14" s="20" customFormat="1">
      <c r="B12" s="139" t="s">
        <v>25</v>
      </c>
      <c r="C12" s="140">
        <v>18</v>
      </c>
      <c r="D12" s="140">
        <v>17</v>
      </c>
      <c r="E12" s="140">
        <v>1</v>
      </c>
      <c r="F12" s="140">
        <v>1</v>
      </c>
      <c r="G12" s="140">
        <v>19</v>
      </c>
      <c r="H12" s="140">
        <v>18</v>
      </c>
      <c r="I12" s="140">
        <v>293</v>
      </c>
      <c r="J12" s="140">
        <v>289</v>
      </c>
      <c r="K12" s="140">
        <v>54</v>
      </c>
      <c r="L12" s="140">
        <v>54</v>
      </c>
      <c r="M12" s="140">
        <v>347</v>
      </c>
      <c r="N12" s="140">
        <v>343</v>
      </c>
    </row>
    <row r="13" spans="2:14" s="20" customFormat="1">
      <c r="B13" s="139" t="s">
        <v>104</v>
      </c>
      <c r="C13" s="140">
        <v>4</v>
      </c>
      <c r="D13" s="140">
        <v>8</v>
      </c>
      <c r="E13" s="140">
        <v>0</v>
      </c>
      <c r="F13" s="140">
        <v>0</v>
      </c>
      <c r="G13" s="140">
        <v>4</v>
      </c>
      <c r="H13" s="140">
        <v>8</v>
      </c>
      <c r="I13" s="140">
        <v>47</v>
      </c>
      <c r="J13" s="140">
        <v>116</v>
      </c>
      <c r="K13" s="140">
        <v>29</v>
      </c>
      <c r="L13" s="140">
        <v>28</v>
      </c>
      <c r="M13" s="140">
        <v>76</v>
      </c>
      <c r="N13" s="140">
        <v>144</v>
      </c>
    </row>
    <row r="14" spans="2:14" s="20" customFormat="1">
      <c r="B14" s="139" t="s">
        <v>105</v>
      </c>
      <c r="C14" s="140">
        <v>3</v>
      </c>
      <c r="D14" s="140">
        <v>3</v>
      </c>
      <c r="E14" s="140">
        <v>1</v>
      </c>
      <c r="F14" s="140">
        <v>0</v>
      </c>
      <c r="G14" s="140">
        <v>4</v>
      </c>
      <c r="H14" s="140">
        <v>3</v>
      </c>
      <c r="I14" s="140">
        <v>57</v>
      </c>
      <c r="J14" s="140">
        <v>54</v>
      </c>
      <c r="K14" s="140">
        <v>24</v>
      </c>
      <c r="L14" s="140">
        <v>24</v>
      </c>
      <c r="M14" s="140">
        <v>81</v>
      </c>
      <c r="N14" s="140">
        <v>78</v>
      </c>
    </row>
    <row r="15" spans="2:14" s="20" customFormat="1">
      <c r="B15" s="139" t="s">
        <v>106</v>
      </c>
      <c r="C15" s="140">
        <v>181</v>
      </c>
      <c r="D15" s="140">
        <v>205</v>
      </c>
      <c r="E15" s="140">
        <v>51</v>
      </c>
      <c r="F15" s="140">
        <v>48</v>
      </c>
      <c r="G15" s="140">
        <v>232</v>
      </c>
      <c r="H15" s="140">
        <v>235</v>
      </c>
      <c r="I15" s="141">
        <v>1873</v>
      </c>
      <c r="J15" s="141">
        <v>1951</v>
      </c>
      <c r="K15" s="140">
        <v>296</v>
      </c>
      <c r="L15" s="140">
        <v>287</v>
      </c>
      <c r="M15" s="141">
        <v>2169</v>
      </c>
      <c r="N15" s="141">
        <v>2238</v>
      </c>
    </row>
    <row r="16" spans="2:14" s="20" customFormat="1">
      <c r="B16" s="139" t="s">
        <v>107</v>
      </c>
      <c r="C16" s="140">
        <v>55</v>
      </c>
      <c r="D16" s="140">
        <v>56</v>
      </c>
      <c r="E16" s="140">
        <v>5</v>
      </c>
      <c r="F16" s="140">
        <v>5</v>
      </c>
      <c r="G16" s="140">
        <v>60</v>
      </c>
      <c r="H16" s="140">
        <v>61</v>
      </c>
      <c r="I16" s="141">
        <v>577</v>
      </c>
      <c r="J16" s="141">
        <v>592</v>
      </c>
      <c r="K16" s="140">
        <v>99</v>
      </c>
      <c r="L16" s="140">
        <v>97</v>
      </c>
      <c r="M16" s="141">
        <v>676</v>
      </c>
      <c r="N16" s="141">
        <v>689</v>
      </c>
    </row>
    <row r="17" spans="1:14" s="20" customFormat="1">
      <c r="B17" s="139" t="s">
        <v>108</v>
      </c>
      <c r="C17" s="140">
        <v>9</v>
      </c>
      <c r="D17" s="140">
        <v>8</v>
      </c>
      <c r="E17" s="140">
        <v>11</v>
      </c>
      <c r="F17" s="140">
        <v>11</v>
      </c>
      <c r="G17" s="140">
        <v>20</v>
      </c>
      <c r="H17" s="140">
        <v>19</v>
      </c>
      <c r="I17" s="140">
        <v>359</v>
      </c>
      <c r="J17" s="140">
        <v>365</v>
      </c>
      <c r="K17" s="140">
        <v>108</v>
      </c>
      <c r="L17" s="140">
        <v>102</v>
      </c>
      <c r="M17" s="140">
        <v>467</v>
      </c>
      <c r="N17" s="140">
        <v>467</v>
      </c>
    </row>
    <row r="18" spans="1:14" s="20" customFormat="1">
      <c r="B18" s="139" t="s">
        <v>109</v>
      </c>
      <c r="C18" s="140">
        <v>137</v>
      </c>
      <c r="D18" s="140">
        <v>139</v>
      </c>
      <c r="E18" s="140">
        <v>64</v>
      </c>
      <c r="F18" s="140">
        <v>64</v>
      </c>
      <c r="G18" s="140">
        <v>201</v>
      </c>
      <c r="H18" s="140">
        <v>203</v>
      </c>
      <c r="I18" s="141">
        <v>1060</v>
      </c>
      <c r="J18" s="141">
        <v>1115</v>
      </c>
      <c r="K18" s="140">
        <v>263</v>
      </c>
      <c r="L18" s="140">
        <v>261</v>
      </c>
      <c r="M18" s="141">
        <v>1323</v>
      </c>
      <c r="N18" s="141">
        <v>1376</v>
      </c>
    </row>
    <row r="19" spans="1:14">
      <c r="B19" s="139" t="s">
        <v>110</v>
      </c>
      <c r="C19" s="141">
        <v>878</v>
      </c>
      <c r="D19" s="142"/>
      <c r="E19" s="140">
        <v>223</v>
      </c>
      <c r="F19" s="142"/>
      <c r="G19" s="141">
        <v>1101</v>
      </c>
      <c r="H19" s="142"/>
      <c r="I19" s="141">
        <v>10654</v>
      </c>
      <c r="J19" s="142"/>
      <c r="K19" s="141">
        <v>2456</v>
      </c>
      <c r="L19" s="142"/>
      <c r="M19" s="141">
        <v>13110</v>
      </c>
      <c r="N19" s="142"/>
    </row>
    <row r="20" spans="1:14">
      <c r="B20" s="143" t="s">
        <v>502</v>
      </c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</row>
    <row r="21" spans="1:14" ht="13.2" customHeight="1">
      <c r="B21" s="393" t="s">
        <v>503</v>
      </c>
      <c r="C21" s="393"/>
      <c r="D21" s="393"/>
      <c r="E21" s="393"/>
      <c r="F21" s="393"/>
      <c r="G21" s="393"/>
      <c r="H21" s="393"/>
      <c r="I21" s="393"/>
      <c r="J21" s="393"/>
      <c r="K21" s="393"/>
      <c r="L21" s="393"/>
      <c r="M21" s="393"/>
      <c r="N21" s="393"/>
    </row>
    <row r="22" spans="1:14"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</row>
    <row r="23" spans="1:14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</row>
    <row r="24" spans="1:14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</row>
    <row r="25" spans="1:14" ht="13.2" customHeight="1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</row>
    <row r="26" spans="1:14">
      <c r="A26" s="22"/>
      <c r="I26" s="22"/>
      <c r="J26" s="22"/>
      <c r="K26" s="22"/>
      <c r="L26" s="22"/>
    </row>
  </sheetData>
  <mergeCells count="11">
    <mergeCell ref="B21:N21"/>
    <mergeCell ref="B7:N7"/>
    <mergeCell ref="B8:B10"/>
    <mergeCell ref="C8:H8"/>
    <mergeCell ref="I8:N8"/>
    <mergeCell ref="C9:D9"/>
    <mergeCell ref="E9:F9"/>
    <mergeCell ref="G9:H9"/>
    <mergeCell ref="I9:J9"/>
    <mergeCell ref="K9:L9"/>
    <mergeCell ref="M9:N9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J6"/>
  <sheetViews>
    <sheetView workbookViewId="0">
      <selection activeCell="F29" sqref="F29"/>
    </sheetView>
  </sheetViews>
  <sheetFormatPr defaultRowHeight="13.2"/>
  <cols>
    <col min="5" max="5" width="9.88671875" customWidth="1"/>
    <col min="6" max="6" width="9.77734375" customWidth="1"/>
    <col min="7" max="7" width="9.44140625" customWidth="1"/>
    <col min="8" max="8" width="9.88671875" customWidth="1"/>
  </cols>
  <sheetData>
    <row r="3" spans="4:10" ht="13.8">
      <c r="D3" s="398" t="s">
        <v>513</v>
      </c>
      <c r="E3" s="398"/>
      <c r="F3" s="398"/>
      <c r="G3" s="398"/>
      <c r="H3" s="398"/>
      <c r="I3" s="398"/>
      <c r="J3" s="398"/>
    </row>
    <row r="4" spans="4:10">
      <c r="D4" s="110" t="s">
        <v>225</v>
      </c>
      <c r="E4" s="110">
        <v>2010</v>
      </c>
      <c r="F4" s="110">
        <v>2011</v>
      </c>
      <c r="G4" s="110">
        <v>2012</v>
      </c>
      <c r="H4" s="110">
        <v>2013</v>
      </c>
      <c r="I4" s="110">
        <v>2014</v>
      </c>
      <c r="J4" s="110">
        <v>2015</v>
      </c>
    </row>
    <row r="5" spans="4:10">
      <c r="D5" s="110" t="s">
        <v>226</v>
      </c>
      <c r="E5" s="117">
        <v>1073</v>
      </c>
      <c r="F5" s="117">
        <v>1095</v>
      </c>
      <c r="G5" s="117">
        <v>1175</v>
      </c>
      <c r="H5" s="117">
        <v>1193</v>
      </c>
      <c r="I5" s="117">
        <v>1362</v>
      </c>
      <c r="J5" s="117">
        <v>1353</v>
      </c>
    </row>
    <row r="6" spans="4:10" s="70" customFormat="1">
      <c r="D6" s="103" t="s">
        <v>514</v>
      </c>
      <c r="E6" s="103"/>
      <c r="F6" s="103"/>
      <c r="G6" s="103"/>
      <c r="H6" s="103"/>
      <c r="I6" s="103"/>
      <c r="J6" s="103"/>
    </row>
  </sheetData>
  <mergeCells count="1">
    <mergeCell ref="D3:J3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H13"/>
  <sheetViews>
    <sheetView workbookViewId="0">
      <selection activeCell="E27" sqref="E27"/>
    </sheetView>
  </sheetViews>
  <sheetFormatPr defaultRowHeight="13.2"/>
  <cols>
    <col min="4" max="4" width="14.6640625" customWidth="1"/>
    <col min="5" max="5" width="14.88671875" customWidth="1"/>
    <col min="6" max="6" width="15" customWidth="1"/>
    <col min="7" max="7" width="14.33203125" customWidth="1"/>
    <col min="8" max="8" width="16.109375" customWidth="1"/>
  </cols>
  <sheetData>
    <row r="2" spans="4:8" ht="13.8">
      <c r="D2" s="357" t="s">
        <v>515</v>
      </c>
      <c r="E2" s="357"/>
      <c r="F2" s="357"/>
      <c r="G2" s="357"/>
      <c r="H2" s="357"/>
    </row>
    <row r="3" spans="4:8">
      <c r="D3" s="110" t="s">
        <v>227</v>
      </c>
      <c r="E3" s="110" t="s">
        <v>228</v>
      </c>
      <c r="F3" s="110" t="s">
        <v>216</v>
      </c>
      <c r="G3" s="110" t="s">
        <v>229</v>
      </c>
      <c r="H3" s="110" t="s">
        <v>230</v>
      </c>
    </row>
    <row r="4" spans="4:8">
      <c r="D4" s="110">
        <v>19.41</v>
      </c>
      <c r="E4" s="110">
        <v>19.059999999999999</v>
      </c>
      <c r="F4" s="110">
        <v>15.45</v>
      </c>
      <c r="G4" s="110">
        <v>13.11</v>
      </c>
      <c r="H4" s="110">
        <v>14.87</v>
      </c>
    </row>
    <row r="5" spans="4:8">
      <c r="D5" s="110" t="s">
        <v>19</v>
      </c>
      <c r="E5" s="110" t="s">
        <v>444</v>
      </c>
      <c r="F5" s="145" t="s">
        <v>231</v>
      </c>
      <c r="G5" s="110" t="s">
        <v>445</v>
      </c>
      <c r="H5" s="110" t="s">
        <v>217</v>
      </c>
    </row>
    <row r="6" spans="4:8">
      <c r="D6" s="133">
        <v>12.7</v>
      </c>
      <c r="E6" s="110">
        <v>12.39</v>
      </c>
      <c r="F6" s="110">
        <v>11.28</v>
      </c>
      <c r="G6" s="110">
        <v>11.15</v>
      </c>
      <c r="H6" s="110">
        <v>9.16</v>
      </c>
    </row>
    <row r="7" spans="4:8">
      <c r="D7" s="366" t="s">
        <v>456</v>
      </c>
      <c r="E7" s="366"/>
      <c r="F7" s="366"/>
      <c r="G7" s="366"/>
      <c r="H7" s="366"/>
    </row>
    <row r="8" spans="4:8">
      <c r="D8" s="110" t="s">
        <v>446</v>
      </c>
      <c r="E8" s="110" t="s">
        <v>447</v>
      </c>
      <c r="F8" s="110" t="s">
        <v>448</v>
      </c>
      <c r="G8" s="110" t="s">
        <v>449</v>
      </c>
      <c r="H8" s="110" t="s">
        <v>450</v>
      </c>
    </row>
    <row r="9" spans="4:8">
      <c r="D9" s="133">
        <v>28.5</v>
      </c>
      <c r="E9" s="110">
        <v>17.02</v>
      </c>
      <c r="F9" s="110">
        <v>16.09</v>
      </c>
      <c r="G9" s="110">
        <v>15.69</v>
      </c>
      <c r="H9" s="110">
        <v>14.08</v>
      </c>
    </row>
    <row r="10" spans="4:8">
      <c r="D10" s="110" t="s">
        <v>451</v>
      </c>
      <c r="E10" s="110" t="s">
        <v>445</v>
      </c>
      <c r="F10" s="110" t="s">
        <v>452</v>
      </c>
      <c r="G10" s="110" t="s">
        <v>453</v>
      </c>
      <c r="H10" s="110" t="s">
        <v>454</v>
      </c>
    </row>
    <row r="11" spans="4:8">
      <c r="D11" s="110">
        <v>12.03</v>
      </c>
      <c r="E11" s="110">
        <v>11.28</v>
      </c>
      <c r="F11" s="110">
        <v>9.4499999999999993</v>
      </c>
      <c r="G11" s="110">
        <v>9.3800000000000008</v>
      </c>
      <c r="H11" s="133">
        <v>8.9</v>
      </c>
    </row>
    <row r="12" spans="4:8">
      <c r="D12" s="103" t="s">
        <v>455</v>
      </c>
      <c r="E12" s="103"/>
      <c r="F12" s="103"/>
      <c r="G12" s="103"/>
      <c r="H12" s="103"/>
    </row>
    <row r="13" spans="4:8">
      <c r="D13" s="156" t="s">
        <v>516</v>
      </c>
      <c r="E13" s="103"/>
      <c r="F13" s="103"/>
      <c r="G13" s="103"/>
      <c r="H13" s="103"/>
    </row>
  </sheetData>
  <mergeCells count="2">
    <mergeCell ref="D2:H2"/>
    <mergeCell ref="D7:H7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J23"/>
  <sheetViews>
    <sheetView topLeftCell="A8" zoomScale="82" zoomScaleNormal="82" workbookViewId="0">
      <selection activeCell="C14" sqref="C14:H21"/>
    </sheetView>
  </sheetViews>
  <sheetFormatPr defaultRowHeight="13.2"/>
  <cols>
    <col min="1" max="2" width="13.33203125" style="14" customWidth="1"/>
    <col min="3" max="3" width="18.44140625" style="14" customWidth="1"/>
    <col min="4" max="4" width="15.6640625" style="14" customWidth="1"/>
    <col min="5" max="5" width="15.44140625" style="14" customWidth="1"/>
    <col min="6" max="6" width="18.33203125" style="14" customWidth="1"/>
    <col min="7" max="7" width="14.88671875" style="14" customWidth="1"/>
    <col min="8" max="8" width="14" style="14" customWidth="1"/>
    <col min="9" max="9" width="12.21875" style="14" customWidth="1"/>
    <col min="10" max="16384" width="8.88671875" style="14"/>
  </cols>
  <sheetData>
    <row r="9" spans="1:10">
      <c r="H9" s="25"/>
      <c r="I9" s="25"/>
    </row>
    <row r="14" spans="1:10">
      <c r="C14" s="399" t="s">
        <v>517</v>
      </c>
      <c r="D14" s="399"/>
      <c r="E14" s="399"/>
      <c r="F14" s="399"/>
      <c r="G14" s="399"/>
      <c r="H14" s="399"/>
    </row>
    <row r="15" spans="1:10">
      <c r="C15" s="157" t="s">
        <v>219</v>
      </c>
      <c r="D15" s="157">
        <v>2015</v>
      </c>
      <c r="E15" s="157">
        <v>2016</v>
      </c>
      <c r="F15" s="157" t="s">
        <v>219</v>
      </c>
      <c r="G15" s="157">
        <v>2015</v>
      </c>
      <c r="H15" s="157">
        <v>2016</v>
      </c>
    </row>
    <row r="16" spans="1:10" ht="13.8">
      <c r="A16" s="98"/>
      <c r="B16" s="97"/>
      <c r="C16" s="157" t="s">
        <v>218</v>
      </c>
      <c r="D16" s="114">
        <v>77570</v>
      </c>
      <c r="E16" s="114">
        <v>75069.66</v>
      </c>
      <c r="F16" s="157" t="s">
        <v>210</v>
      </c>
      <c r="G16" s="114">
        <v>17952</v>
      </c>
      <c r="H16" s="114">
        <v>18097.379000000001</v>
      </c>
      <c r="I16" s="97"/>
      <c r="J16" s="98"/>
    </row>
    <row r="17" spans="1:10" ht="13.8">
      <c r="A17" s="98"/>
      <c r="B17" s="97"/>
      <c r="C17" s="157" t="s">
        <v>216</v>
      </c>
      <c r="D17" s="114">
        <v>47959</v>
      </c>
      <c r="E17" s="114">
        <v>44016.074000000001</v>
      </c>
      <c r="F17" s="157" t="s">
        <v>215</v>
      </c>
      <c r="G17" s="114">
        <v>15917</v>
      </c>
      <c r="H17" s="114">
        <v>16796.383999999998</v>
      </c>
      <c r="I17" s="97"/>
      <c r="J17" s="98"/>
    </row>
    <row r="18" spans="1:10" ht="13.8">
      <c r="A18" s="98"/>
      <c r="B18" s="97"/>
      <c r="C18" s="157" t="s">
        <v>214</v>
      </c>
      <c r="D18" s="114">
        <v>30250</v>
      </c>
      <c r="E18" s="114">
        <v>31067.775000000001</v>
      </c>
      <c r="F18" s="157" t="s">
        <v>213</v>
      </c>
      <c r="G18" s="114">
        <v>15139</v>
      </c>
      <c r="H18" s="114">
        <v>15760.254000000001</v>
      </c>
      <c r="I18" s="97"/>
      <c r="J18" s="98"/>
    </row>
    <row r="19" spans="1:10" ht="13.8">
      <c r="A19" s="98"/>
      <c r="B19" s="97"/>
      <c r="C19" s="157" t="s">
        <v>212</v>
      </c>
      <c r="D19" s="114">
        <v>26421</v>
      </c>
      <c r="E19" s="114">
        <v>26935.666000000001</v>
      </c>
      <c r="F19" s="157" t="s">
        <v>211</v>
      </c>
      <c r="G19" s="114">
        <v>14056</v>
      </c>
      <c r="H19" s="114">
        <v>14027.106</v>
      </c>
      <c r="I19" s="97"/>
      <c r="J19" s="98"/>
    </row>
    <row r="20" spans="1:10" ht="13.8">
      <c r="A20" s="98"/>
      <c r="B20" s="97"/>
      <c r="C20" s="157" t="s">
        <v>209</v>
      </c>
      <c r="D20" s="114">
        <v>17656</v>
      </c>
      <c r="E20" s="114">
        <v>19162.580000000002</v>
      </c>
      <c r="F20" s="157" t="s">
        <v>217</v>
      </c>
      <c r="G20" s="114">
        <v>16900</v>
      </c>
      <c r="H20" s="114">
        <v>11950.3</v>
      </c>
    </row>
    <row r="21" spans="1:10" ht="13.2" customHeight="1">
      <c r="C21" s="372" t="s">
        <v>457</v>
      </c>
      <c r="D21" s="372"/>
      <c r="E21" s="372"/>
      <c r="F21" s="372"/>
      <c r="G21" s="372"/>
      <c r="H21" s="372"/>
    </row>
    <row r="22" spans="1:10" ht="13.8" customHeight="1">
      <c r="C22" s="99"/>
      <c r="D22" s="99"/>
      <c r="E22" s="99"/>
      <c r="F22" s="100"/>
      <c r="G22" s="100"/>
      <c r="H22" s="100"/>
    </row>
    <row r="23" spans="1:10">
      <c r="C23" s="55"/>
      <c r="D23" s="55"/>
      <c r="E23" s="55"/>
      <c r="F23" s="99"/>
      <c r="G23" s="99"/>
      <c r="H23" s="99"/>
    </row>
  </sheetData>
  <mergeCells count="2">
    <mergeCell ref="C14:H14"/>
    <mergeCell ref="C21:H21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3"/>
  <sheetViews>
    <sheetView workbookViewId="0">
      <selection activeCell="B2" sqref="B2:N13"/>
    </sheetView>
  </sheetViews>
  <sheetFormatPr defaultRowHeight="13.2"/>
  <cols>
    <col min="2" max="2" width="9.109375" customWidth="1"/>
    <col min="3" max="3" width="8.21875" style="1" customWidth="1"/>
    <col min="4" max="5" width="7.44140625" customWidth="1"/>
    <col min="6" max="6" width="8.33203125" customWidth="1"/>
    <col min="7" max="7" width="5.44140625" customWidth="1"/>
    <col min="8" max="8" width="5.88671875" customWidth="1"/>
    <col min="9" max="9" width="5.33203125" customWidth="1"/>
    <col min="10" max="10" width="6" customWidth="1"/>
    <col min="11" max="11" width="7.109375" customWidth="1"/>
    <col min="12" max="13" width="7.77734375" customWidth="1"/>
    <col min="14" max="14" width="8.33203125" customWidth="1"/>
  </cols>
  <sheetData>
    <row r="2" spans="2:14" ht="13.8">
      <c r="B2" s="400" t="s">
        <v>519</v>
      </c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</row>
    <row r="3" spans="2:14">
      <c r="B3" s="367" t="s">
        <v>307</v>
      </c>
      <c r="C3" s="367"/>
      <c r="D3" s="367"/>
      <c r="E3" s="367"/>
      <c r="F3" s="367"/>
      <c r="G3" s="367" t="s">
        <v>306</v>
      </c>
      <c r="H3" s="367"/>
      <c r="I3" s="367"/>
      <c r="J3" s="367"/>
      <c r="K3" s="367" t="s">
        <v>305</v>
      </c>
      <c r="L3" s="367"/>
      <c r="M3" s="367"/>
      <c r="N3" s="367"/>
    </row>
    <row r="4" spans="2:14">
      <c r="B4" s="110" t="s">
        <v>111</v>
      </c>
      <c r="C4" s="110">
        <v>2006</v>
      </c>
      <c r="D4" s="110">
        <v>2008</v>
      </c>
      <c r="E4" s="110">
        <v>2014</v>
      </c>
      <c r="F4" s="110">
        <v>2015</v>
      </c>
      <c r="G4" s="110">
        <v>2006</v>
      </c>
      <c r="H4" s="110">
        <v>2008</v>
      </c>
      <c r="I4" s="110">
        <v>2014</v>
      </c>
      <c r="J4" s="110">
        <v>2015</v>
      </c>
      <c r="K4" s="110">
        <v>2006</v>
      </c>
      <c r="L4" s="110">
        <v>2008</v>
      </c>
      <c r="M4" s="110">
        <v>2014</v>
      </c>
      <c r="N4" s="110">
        <v>2015</v>
      </c>
    </row>
    <row r="5" spans="2:14" ht="13.8" customHeight="1">
      <c r="B5" s="159" t="s">
        <v>21</v>
      </c>
      <c r="C5" s="158">
        <v>245.20231033861626</v>
      </c>
      <c r="D5" s="158">
        <v>167.83790707588182</v>
      </c>
      <c r="E5" s="158">
        <v>157.47822698950742</v>
      </c>
      <c r="F5" s="158">
        <v>151.39913752675039</v>
      </c>
      <c r="G5" s="111">
        <v>6.2353367845344883</v>
      </c>
      <c r="H5" s="111">
        <v>5.6635915658404219</v>
      </c>
      <c r="I5" s="111">
        <v>5.4449601350171974</v>
      </c>
      <c r="J5" s="111">
        <v>6.7866058814983949</v>
      </c>
      <c r="K5" s="130">
        <v>546.77416646596453</v>
      </c>
      <c r="L5" s="130">
        <v>609.46152933330029</v>
      </c>
      <c r="M5" s="130">
        <v>1033.2130731993327</v>
      </c>
      <c r="N5" s="130">
        <v>894.02778084925899</v>
      </c>
    </row>
    <row r="6" spans="2:14">
      <c r="B6" s="159" t="s">
        <v>35</v>
      </c>
      <c r="C6" s="158">
        <v>64.771069884300104</v>
      </c>
      <c r="D6" s="158">
        <v>60.107489675283311</v>
      </c>
      <c r="E6" s="158">
        <v>98.8795081377028</v>
      </c>
      <c r="F6" s="158">
        <v>167.07382965087862</v>
      </c>
      <c r="G6" s="111">
        <v>7.5361379458204425</v>
      </c>
      <c r="H6" s="111">
        <v>8.625381332512724</v>
      </c>
      <c r="I6" s="111">
        <v>8.7014510570981525</v>
      </c>
      <c r="J6" s="111">
        <v>8.7443889955467391</v>
      </c>
      <c r="K6" s="130">
        <v>755.78603624100776</v>
      </c>
      <c r="L6" s="130">
        <v>1125.1309616399692</v>
      </c>
      <c r="M6" s="130">
        <v>1504.0982276052198</v>
      </c>
      <c r="N6" s="130">
        <v>1858.0656421342337</v>
      </c>
    </row>
    <row r="7" spans="2:14">
      <c r="B7" s="159" t="s">
        <v>8</v>
      </c>
      <c r="C7" s="158">
        <v>96.550382941961075</v>
      </c>
      <c r="D7" s="158">
        <v>84.474332898855067</v>
      </c>
      <c r="E7" s="158">
        <v>107.48812660574896</v>
      </c>
      <c r="F7" s="158">
        <v>134.41488564014409</v>
      </c>
      <c r="G7" s="111">
        <v>5.2056054140772607</v>
      </c>
      <c r="H7" s="111">
        <v>6.5487166000993469</v>
      </c>
      <c r="I7" s="111">
        <v>7.8532497832885655</v>
      </c>
      <c r="J7" s="111">
        <v>7.2723265048061592</v>
      </c>
      <c r="K7" s="130">
        <v>665.83406180932263</v>
      </c>
      <c r="L7" s="130">
        <v>909.88508336003019</v>
      </c>
      <c r="M7" s="130">
        <v>1281.0413284960871</v>
      </c>
      <c r="N7" s="130">
        <v>1211.3683829863833</v>
      </c>
    </row>
    <row r="8" spans="2:14">
      <c r="B8" s="159" t="s">
        <v>22</v>
      </c>
      <c r="C8" s="158">
        <v>119.40359541773778</v>
      </c>
      <c r="D8" s="158">
        <v>109.46713203191742</v>
      </c>
      <c r="E8" s="158">
        <v>164.58170166611637</v>
      </c>
      <c r="F8" s="158">
        <v>181.91495478153203</v>
      </c>
      <c r="G8" s="111">
        <v>5.7314863583541511</v>
      </c>
      <c r="H8" s="111">
        <v>11.365726425288404</v>
      </c>
      <c r="I8" s="111">
        <v>6.5328323730749114</v>
      </c>
      <c r="J8" s="111">
        <v>4.3963294083335418</v>
      </c>
      <c r="K8" s="130">
        <v>372.60295894584925</v>
      </c>
      <c r="L8" s="130">
        <v>616.45134132351177</v>
      </c>
      <c r="M8" s="130">
        <v>775.55493483988494</v>
      </c>
      <c r="N8" s="130">
        <v>452.2825261344841</v>
      </c>
    </row>
    <row r="9" spans="2:14">
      <c r="B9" s="159" t="s">
        <v>112</v>
      </c>
      <c r="C9" s="74">
        <v>1274.7184991389499</v>
      </c>
      <c r="D9" s="74">
        <v>1052.398769281803</v>
      </c>
      <c r="E9" s="74">
        <v>1341.0733945444208</v>
      </c>
      <c r="F9" s="74">
        <v>1401.2194024771438</v>
      </c>
      <c r="G9" s="111">
        <v>4.3992829672564318</v>
      </c>
      <c r="H9" s="111">
        <v>4.4327628219626956</v>
      </c>
      <c r="I9" s="111">
        <v>4.7025945726182421</v>
      </c>
      <c r="J9" s="111">
        <v>4.2975945166257352</v>
      </c>
      <c r="K9" s="130">
        <v>317.99460450371765</v>
      </c>
      <c r="L9" s="130">
        <v>397.39760931106696</v>
      </c>
      <c r="M9" s="130">
        <v>463.74624663775381</v>
      </c>
      <c r="N9" s="130">
        <v>392.01095675753504</v>
      </c>
    </row>
    <row r="10" spans="2:14">
      <c r="B10" s="159" t="s">
        <v>37</v>
      </c>
      <c r="C10" s="74">
        <v>2536.8963712453815</v>
      </c>
      <c r="D10" s="74">
        <v>1907.8710551187382</v>
      </c>
      <c r="E10" s="74">
        <v>1982.1863286569701</v>
      </c>
      <c r="F10" s="74">
        <v>2142.3243470489956</v>
      </c>
      <c r="G10" s="111">
        <v>5.456833808581572</v>
      </c>
      <c r="H10" s="111">
        <v>6.0087115221311347</v>
      </c>
      <c r="I10" s="111">
        <v>6.7543248541181864</v>
      </c>
      <c r="J10" s="111">
        <v>5.5231507964843063</v>
      </c>
      <c r="K10" s="130">
        <v>630.12970231542999</v>
      </c>
      <c r="L10" s="130">
        <v>698.91461040542652</v>
      </c>
      <c r="M10" s="130">
        <v>841.24558715850708</v>
      </c>
      <c r="N10" s="130">
        <v>845.40655508228895</v>
      </c>
    </row>
    <row r="11" spans="2:14">
      <c r="B11" s="159" t="s">
        <v>88</v>
      </c>
      <c r="C11" s="160">
        <v>15592.646141497404</v>
      </c>
      <c r="D11" s="160">
        <v>14752.993691910046</v>
      </c>
      <c r="E11" s="160">
        <v>17404.215649683014</v>
      </c>
      <c r="F11" s="161">
        <v>18581.145357102152</v>
      </c>
      <c r="G11" s="111">
        <v>6.4817503192757968</v>
      </c>
      <c r="H11" s="111">
        <v>6.1556941078301852</v>
      </c>
      <c r="I11" s="111">
        <v>6.205765370765576</v>
      </c>
      <c r="J11" s="111">
        <v>5.8296424212218589</v>
      </c>
      <c r="K11" s="130">
        <v>501.62106517649715</v>
      </c>
      <c r="L11" s="130">
        <v>550.78216580475066</v>
      </c>
      <c r="M11" s="130">
        <v>679.45679471152232</v>
      </c>
      <c r="N11" s="130">
        <v>641.46989727444691</v>
      </c>
    </row>
    <row r="12" spans="2:14" ht="13.2" customHeight="1">
      <c r="B12" s="387" t="s">
        <v>518</v>
      </c>
      <c r="C12" s="387"/>
      <c r="D12" s="387"/>
      <c r="E12" s="387"/>
      <c r="F12" s="387"/>
      <c r="G12" s="387"/>
      <c r="H12" s="387"/>
      <c r="I12" s="387"/>
      <c r="J12" s="387"/>
      <c r="K12" s="387"/>
      <c r="L12" s="387"/>
      <c r="M12" s="387"/>
      <c r="N12" s="387"/>
    </row>
    <row r="13" spans="2:14">
      <c r="B13" s="387"/>
      <c r="C13" s="387"/>
      <c r="D13" s="387"/>
      <c r="E13" s="387"/>
      <c r="F13" s="387"/>
      <c r="G13" s="387"/>
      <c r="H13" s="387"/>
      <c r="I13" s="387"/>
      <c r="J13" s="387"/>
      <c r="K13" s="387"/>
      <c r="L13" s="387"/>
      <c r="M13" s="387"/>
      <c r="N13" s="387"/>
    </row>
  </sheetData>
  <mergeCells count="5">
    <mergeCell ref="B2:N2"/>
    <mergeCell ref="B3:F3"/>
    <mergeCell ref="G3:J3"/>
    <mergeCell ref="K3:N3"/>
    <mergeCell ref="B12:N13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L11"/>
  <sheetViews>
    <sheetView workbookViewId="0">
      <selection activeCell="G25" sqref="G25"/>
    </sheetView>
  </sheetViews>
  <sheetFormatPr defaultRowHeight="13.2"/>
  <cols>
    <col min="6" max="6" width="9.6640625" customWidth="1"/>
    <col min="7" max="7" width="10.44140625" customWidth="1"/>
    <col min="8" max="8" width="16.6640625" customWidth="1"/>
    <col min="9" max="9" width="12.6640625" customWidth="1"/>
    <col min="10" max="10" width="11.77734375" customWidth="1"/>
    <col min="11" max="11" width="12.21875" customWidth="1"/>
    <col min="12" max="12" width="19.88671875" customWidth="1"/>
  </cols>
  <sheetData>
    <row r="3" spans="5:12" ht="13.8">
      <c r="E3" s="357" t="s">
        <v>521</v>
      </c>
      <c r="F3" s="357"/>
      <c r="G3" s="357"/>
      <c r="H3" s="357"/>
      <c r="I3" s="357"/>
      <c r="J3" s="357"/>
      <c r="K3" s="357"/>
      <c r="L3" s="357"/>
    </row>
    <row r="4" spans="5:12">
      <c r="E4" s="110" t="s">
        <v>111</v>
      </c>
      <c r="F4" s="109" t="s">
        <v>113</v>
      </c>
      <c r="G4" s="109" t="s">
        <v>114</v>
      </c>
      <c r="H4" s="144" t="s">
        <v>115</v>
      </c>
      <c r="I4" s="110" t="s">
        <v>111</v>
      </c>
      <c r="J4" s="109" t="s">
        <v>113</v>
      </c>
      <c r="K4" s="109" t="s">
        <v>114</v>
      </c>
      <c r="L4" s="144" t="s">
        <v>115</v>
      </c>
    </row>
    <row r="5" spans="5:12">
      <c r="E5" s="110" t="s">
        <v>43</v>
      </c>
      <c r="F5" s="74">
        <v>746</v>
      </c>
      <c r="G5" s="74">
        <v>1746</v>
      </c>
      <c r="H5" s="130">
        <v>2.3404825737265416</v>
      </c>
      <c r="I5" s="110" t="s">
        <v>37</v>
      </c>
      <c r="J5" s="74">
        <v>1848</v>
      </c>
      <c r="K5" s="74">
        <v>4961</v>
      </c>
      <c r="L5" s="130">
        <v>2.6845238095238093</v>
      </c>
    </row>
    <row r="6" spans="5:12">
      <c r="E6" s="110" t="s">
        <v>21</v>
      </c>
      <c r="F6" s="74">
        <v>481</v>
      </c>
      <c r="G6" s="74">
        <v>1200</v>
      </c>
      <c r="H6" s="130">
        <v>2.4948024948024949</v>
      </c>
      <c r="I6" s="110" t="s">
        <v>116</v>
      </c>
      <c r="J6" s="74">
        <v>7460</v>
      </c>
      <c r="K6" s="74">
        <v>18520</v>
      </c>
      <c r="L6" s="130">
        <v>2.4825737265415548</v>
      </c>
    </row>
    <row r="7" spans="5:12">
      <c r="E7" s="110" t="s">
        <v>38</v>
      </c>
      <c r="F7" s="74">
        <v>1188</v>
      </c>
      <c r="G7" s="74">
        <v>2820</v>
      </c>
      <c r="H7" s="130">
        <v>2.3737373737373737</v>
      </c>
      <c r="I7" s="110" t="s">
        <v>117</v>
      </c>
      <c r="J7" s="74">
        <v>11373</v>
      </c>
      <c r="K7" s="74">
        <v>29011</v>
      </c>
      <c r="L7" s="130">
        <v>2.5508660863448518</v>
      </c>
    </row>
    <row r="8" spans="5:12">
      <c r="E8" s="110" t="s">
        <v>118</v>
      </c>
      <c r="F8" s="74">
        <v>622</v>
      </c>
      <c r="G8" s="74">
        <v>1648</v>
      </c>
      <c r="H8" s="130">
        <v>2.64951768488746</v>
      </c>
      <c r="I8" s="110" t="s">
        <v>119</v>
      </c>
      <c r="J8" s="74">
        <v>10803</v>
      </c>
      <c r="K8" s="74">
        <v>18949</v>
      </c>
      <c r="L8" s="130">
        <f>K8/J8</f>
        <v>1.7540498009812089</v>
      </c>
    </row>
    <row r="9" spans="5:12">
      <c r="E9" s="110" t="s">
        <v>120</v>
      </c>
      <c r="F9" s="74">
        <v>608</v>
      </c>
      <c r="G9" s="74">
        <v>1573</v>
      </c>
      <c r="H9" s="130">
        <v>2.5871710526315788</v>
      </c>
      <c r="I9" s="110" t="s">
        <v>121</v>
      </c>
      <c r="J9" s="74">
        <v>22179</v>
      </c>
      <c r="K9" s="74">
        <v>47960</v>
      </c>
      <c r="L9" s="130">
        <f>K9/J9</f>
        <v>2.1624058794355019</v>
      </c>
    </row>
    <row r="10" spans="5:12" s="51" customFormat="1" ht="13.2" customHeight="1">
      <c r="E10" s="401" t="s">
        <v>520</v>
      </c>
      <c r="F10" s="401"/>
      <c r="G10" s="401"/>
      <c r="H10" s="401"/>
      <c r="I10" s="401"/>
      <c r="J10" s="401"/>
      <c r="K10" s="401"/>
      <c r="L10" s="401"/>
    </row>
    <row r="11" spans="5:12">
      <c r="E11" s="23"/>
      <c r="F11" s="23"/>
      <c r="G11" s="23"/>
      <c r="H11" s="23"/>
      <c r="I11" s="23"/>
      <c r="J11" s="23"/>
      <c r="K11" s="23"/>
      <c r="L11" s="23"/>
    </row>
  </sheetData>
  <mergeCells count="2">
    <mergeCell ref="E3:L3"/>
    <mergeCell ref="E10:L10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J21"/>
  <sheetViews>
    <sheetView workbookViewId="0">
      <selection activeCell="G29" sqref="G29"/>
    </sheetView>
  </sheetViews>
  <sheetFormatPr defaultRowHeight="13.2"/>
  <cols>
    <col min="6" max="6" width="20.88671875" customWidth="1"/>
    <col min="7" max="7" width="11.44140625" customWidth="1"/>
    <col min="8" max="8" width="12.6640625" style="63" customWidth="1"/>
    <col min="9" max="9" width="18.109375" customWidth="1"/>
    <col min="10" max="10" width="18.21875" customWidth="1"/>
  </cols>
  <sheetData>
    <row r="2" spans="6:10" ht="13.8">
      <c r="F2" s="357" t="s">
        <v>522</v>
      </c>
      <c r="G2" s="357"/>
      <c r="H2" s="357"/>
      <c r="I2" s="357"/>
      <c r="J2" s="357"/>
    </row>
    <row r="3" spans="6:10">
      <c r="F3" s="366" t="s">
        <v>275</v>
      </c>
      <c r="G3" s="367" t="s">
        <v>276</v>
      </c>
      <c r="H3" s="367" t="s">
        <v>277</v>
      </c>
      <c r="I3" s="367" t="s">
        <v>317</v>
      </c>
      <c r="J3" s="367" t="s">
        <v>278</v>
      </c>
    </row>
    <row r="4" spans="6:10" s="63" customFormat="1">
      <c r="F4" s="366"/>
      <c r="G4" s="367"/>
      <c r="H4" s="367"/>
      <c r="I4" s="367"/>
      <c r="J4" s="367"/>
    </row>
    <row r="5" spans="6:10">
      <c r="F5" s="110" t="s">
        <v>270</v>
      </c>
      <c r="G5" s="74">
        <v>10170292</v>
      </c>
      <c r="H5" s="74">
        <v>351592</v>
      </c>
      <c r="I5" s="74">
        <f>0-269608</f>
        <v>-269608</v>
      </c>
      <c r="J5" s="162">
        <f>H5-I5</f>
        <v>621200</v>
      </c>
    </row>
    <row r="6" spans="6:10">
      <c r="F6" s="110" t="s">
        <v>271</v>
      </c>
      <c r="G6" s="74">
        <v>5238216</v>
      </c>
      <c r="H6" s="74">
        <v>43194</v>
      </c>
      <c r="I6" s="74">
        <f>0-208454</f>
        <v>-208454</v>
      </c>
      <c r="J6" s="162">
        <f t="shared" ref="J6:J9" si="0">H6-I6</f>
        <v>251648</v>
      </c>
    </row>
    <row r="7" spans="6:10">
      <c r="F7" s="110" t="s">
        <v>272</v>
      </c>
      <c r="G7" s="74">
        <v>2693117</v>
      </c>
      <c r="H7" s="74">
        <v>195100</v>
      </c>
      <c r="I7" s="74">
        <f>0-82556</f>
        <v>-82556</v>
      </c>
      <c r="J7" s="162">
        <f t="shared" si="0"/>
        <v>277656</v>
      </c>
    </row>
    <row r="8" spans="6:10">
      <c r="F8" s="110" t="s">
        <v>273</v>
      </c>
      <c r="G8" s="74">
        <v>1644518</v>
      </c>
      <c r="H8" s="74">
        <v>58644</v>
      </c>
      <c r="I8" s="74">
        <f>0-69842</f>
        <v>-69842</v>
      </c>
      <c r="J8" s="162">
        <f t="shared" si="0"/>
        <v>128486</v>
      </c>
    </row>
    <row r="9" spans="6:10">
      <c r="F9" s="110" t="s">
        <v>274</v>
      </c>
      <c r="G9" s="74">
        <v>1142234</v>
      </c>
      <c r="H9" s="74">
        <v>60549</v>
      </c>
      <c r="I9" s="74">
        <f>0-46508</f>
        <v>-46508</v>
      </c>
      <c r="J9" s="162">
        <f t="shared" si="0"/>
        <v>107057</v>
      </c>
    </row>
    <row r="10" spans="6:10">
      <c r="F10" s="113" t="s">
        <v>523</v>
      </c>
      <c r="G10" s="113"/>
      <c r="H10" s="113"/>
      <c r="I10" s="113"/>
      <c r="J10" s="113"/>
    </row>
    <row r="13" spans="6:10" ht="13.8" thickBot="1">
      <c r="F13" s="71" t="s">
        <v>296</v>
      </c>
      <c r="G13" s="71"/>
      <c r="H13" s="71"/>
      <c r="I13" s="71"/>
      <c r="J13" s="71"/>
    </row>
    <row r="14" spans="6:10">
      <c r="F14" s="402" t="s">
        <v>286</v>
      </c>
      <c r="G14" s="404" t="s">
        <v>292</v>
      </c>
      <c r="H14" s="406" t="s">
        <v>294</v>
      </c>
      <c r="I14" s="408" t="s">
        <v>293</v>
      </c>
      <c r="J14" s="410" t="s">
        <v>295</v>
      </c>
    </row>
    <row r="15" spans="6:10" ht="21.6" customHeight="1" thickBot="1">
      <c r="F15" s="403"/>
      <c r="G15" s="405"/>
      <c r="H15" s="407"/>
      <c r="I15" s="409"/>
      <c r="J15" s="411"/>
    </row>
    <row r="16" spans="6:10">
      <c r="F16" s="69" t="s">
        <v>287</v>
      </c>
      <c r="G16" s="8">
        <v>10170292</v>
      </c>
      <c r="H16" s="9">
        <v>351592</v>
      </c>
      <c r="I16" s="9">
        <f>0-269608</f>
        <v>-269608</v>
      </c>
      <c r="J16" s="66">
        <f>H16-I16</f>
        <v>621200</v>
      </c>
    </row>
    <row r="17" spans="6:10">
      <c r="F17" s="3" t="s">
        <v>288</v>
      </c>
      <c r="G17" s="10">
        <v>5238216</v>
      </c>
      <c r="H17" s="11">
        <v>43194</v>
      </c>
      <c r="I17" s="11">
        <f>0-208454</f>
        <v>-208454</v>
      </c>
      <c r="J17" s="64">
        <f t="shared" ref="J17:J20" si="1">H17-I17</f>
        <v>251648</v>
      </c>
    </row>
    <row r="18" spans="6:10">
      <c r="F18" s="3" t="s">
        <v>289</v>
      </c>
      <c r="G18" s="10">
        <v>2693117</v>
      </c>
      <c r="H18" s="11">
        <v>195100</v>
      </c>
      <c r="I18" s="11">
        <f>0-82556</f>
        <v>-82556</v>
      </c>
      <c r="J18" s="64">
        <f t="shared" si="1"/>
        <v>277656</v>
      </c>
    </row>
    <row r="19" spans="6:10">
      <c r="F19" s="3" t="s">
        <v>290</v>
      </c>
      <c r="G19" s="10">
        <v>1644518</v>
      </c>
      <c r="H19" s="11">
        <v>58644</v>
      </c>
      <c r="I19" s="11">
        <f>0-69842</f>
        <v>-69842</v>
      </c>
      <c r="J19" s="64">
        <f t="shared" si="1"/>
        <v>128486</v>
      </c>
    </row>
    <row r="20" spans="6:10" ht="13.8" thickBot="1">
      <c r="F20" s="67" t="s">
        <v>291</v>
      </c>
      <c r="G20" s="12">
        <v>1142234</v>
      </c>
      <c r="H20" s="13">
        <v>60549</v>
      </c>
      <c r="I20" s="13">
        <f>0-46508</f>
        <v>-46508</v>
      </c>
      <c r="J20" s="65">
        <f t="shared" si="1"/>
        <v>107057</v>
      </c>
    </row>
    <row r="21" spans="6:10">
      <c r="F21" s="68" t="s">
        <v>285</v>
      </c>
      <c r="G21" s="68"/>
      <c r="H21" s="68"/>
      <c r="I21" s="68"/>
      <c r="J21" s="68"/>
    </row>
  </sheetData>
  <mergeCells count="11">
    <mergeCell ref="F14:F15"/>
    <mergeCell ref="G14:G15"/>
    <mergeCell ref="H14:H15"/>
    <mergeCell ref="I14:I15"/>
    <mergeCell ref="J14:J15"/>
    <mergeCell ref="F2:J2"/>
    <mergeCell ref="I3:I4"/>
    <mergeCell ref="G3:G4"/>
    <mergeCell ref="F3:F4"/>
    <mergeCell ref="H3:H4"/>
    <mergeCell ref="J3:J4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O19"/>
  <sheetViews>
    <sheetView zoomScale="88" zoomScaleNormal="88" workbookViewId="0">
      <selection activeCell="E2" sqref="E2:J15"/>
    </sheetView>
  </sheetViews>
  <sheetFormatPr defaultRowHeight="13.2"/>
  <cols>
    <col min="1" max="2" width="8.88671875" style="14"/>
    <col min="3" max="3" width="11.109375" style="14" customWidth="1"/>
    <col min="4" max="4" width="13.77734375" style="14" customWidth="1"/>
    <col min="5" max="5" width="15.5546875" style="14" customWidth="1"/>
    <col min="6" max="6" width="7.33203125" style="14" customWidth="1"/>
    <col min="7" max="7" width="12.33203125" style="14" customWidth="1"/>
    <col min="8" max="8" width="23.33203125" style="14" customWidth="1"/>
    <col min="9" max="9" width="12.88671875" style="14" customWidth="1"/>
    <col min="10" max="10" width="23.5546875" style="14" customWidth="1"/>
    <col min="11" max="12" width="8.88671875" style="14"/>
    <col min="13" max="13" width="15.21875" style="14" customWidth="1"/>
    <col min="14" max="16384" width="8.88671875" style="14"/>
  </cols>
  <sheetData>
    <row r="2" spans="5:15">
      <c r="E2" s="399" t="s">
        <v>526</v>
      </c>
      <c r="F2" s="399"/>
      <c r="G2" s="399"/>
      <c r="H2" s="399"/>
      <c r="I2" s="399"/>
      <c r="J2" s="399"/>
    </row>
    <row r="3" spans="5:15">
      <c r="E3" s="412" t="s">
        <v>219</v>
      </c>
      <c r="F3" s="412"/>
      <c r="G3" s="412" t="s">
        <v>124</v>
      </c>
      <c r="H3" s="412"/>
      <c r="I3" s="412" t="s">
        <v>415</v>
      </c>
      <c r="J3" s="412"/>
    </row>
    <row r="4" spans="5:15">
      <c r="E4" s="412" t="s">
        <v>125</v>
      </c>
      <c r="F4" s="412"/>
      <c r="G4" s="157" t="s">
        <v>311</v>
      </c>
      <c r="H4" s="157" t="s">
        <v>126</v>
      </c>
      <c r="I4" s="157" t="s">
        <v>312</v>
      </c>
      <c r="J4" s="157" t="s">
        <v>127</v>
      </c>
    </row>
    <row r="5" spans="5:15">
      <c r="E5" s="412" t="s">
        <v>128</v>
      </c>
      <c r="F5" s="412"/>
      <c r="G5" s="157" t="s">
        <v>129</v>
      </c>
      <c r="H5" s="157" t="s">
        <v>130</v>
      </c>
      <c r="I5" s="157" t="s">
        <v>131</v>
      </c>
      <c r="J5" s="157" t="s">
        <v>380</v>
      </c>
    </row>
    <row r="6" spans="5:15">
      <c r="E6" s="416" t="s">
        <v>132</v>
      </c>
      <c r="F6" s="416"/>
      <c r="G6" s="412" t="s">
        <v>133</v>
      </c>
      <c r="H6" s="412"/>
      <c r="I6" s="412" t="s">
        <v>134</v>
      </c>
      <c r="J6" s="412"/>
    </row>
    <row r="7" spans="5:15" ht="13.8">
      <c r="E7" s="416"/>
      <c r="F7" s="416"/>
      <c r="G7" s="157" t="s">
        <v>135</v>
      </c>
      <c r="H7" s="163" t="s">
        <v>382</v>
      </c>
      <c r="I7" s="417" t="s">
        <v>381</v>
      </c>
      <c r="J7" s="164" t="s">
        <v>426</v>
      </c>
    </row>
    <row r="8" spans="5:15" ht="13.8">
      <c r="E8" s="416"/>
      <c r="F8" s="416"/>
      <c r="G8" s="157" t="s">
        <v>136</v>
      </c>
      <c r="H8" s="163" t="s">
        <v>427</v>
      </c>
      <c r="I8" s="417"/>
      <c r="J8" s="81" t="s">
        <v>378</v>
      </c>
    </row>
    <row r="9" spans="5:15" ht="13.8" customHeight="1">
      <c r="E9" s="416" t="s">
        <v>137</v>
      </c>
      <c r="F9" s="416"/>
      <c r="G9" s="412" t="s">
        <v>377</v>
      </c>
      <c r="H9" s="412"/>
      <c r="I9" s="417" t="s">
        <v>313</v>
      </c>
      <c r="J9" s="417"/>
      <c r="L9" s="87"/>
    </row>
    <row r="10" spans="5:15">
      <c r="E10" s="165" t="s">
        <v>416</v>
      </c>
      <c r="F10" s="165" t="s">
        <v>417</v>
      </c>
      <c r="G10" s="412" t="s">
        <v>418</v>
      </c>
      <c r="H10" s="412"/>
      <c r="I10" s="412" t="s">
        <v>419</v>
      </c>
      <c r="J10" s="412"/>
    </row>
    <row r="11" spans="5:15">
      <c r="E11" s="165" t="s">
        <v>420</v>
      </c>
      <c r="F11" s="166" t="s">
        <v>414</v>
      </c>
      <c r="G11" s="412" t="s">
        <v>421</v>
      </c>
      <c r="H11" s="412"/>
      <c r="I11" s="412" t="s">
        <v>422</v>
      </c>
      <c r="J11" s="412"/>
    </row>
    <row r="12" spans="5:15">
      <c r="E12" s="413" t="s">
        <v>423</v>
      </c>
      <c r="F12" s="165" t="s">
        <v>417</v>
      </c>
      <c r="G12" s="412" t="s">
        <v>428</v>
      </c>
      <c r="H12" s="412"/>
      <c r="I12" s="414" t="s">
        <v>424</v>
      </c>
      <c r="J12" s="415"/>
    </row>
    <row r="13" spans="5:15">
      <c r="E13" s="413"/>
      <c r="F13" s="165" t="s">
        <v>54</v>
      </c>
      <c r="G13" s="412" t="s">
        <v>425</v>
      </c>
      <c r="H13" s="412"/>
      <c r="I13" s="415"/>
      <c r="J13" s="415"/>
    </row>
    <row r="14" spans="5:15">
      <c r="E14" s="41" t="s">
        <v>524</v>
      </c>
      <c r="F14" s="167"/>
      <c r="G14" s="44"/>
      <c r="H14" s="44"/>
      <c r="I14" s="41"/>
      <c r="J14" s="41"/>
      <c r="N14" s="70"/>
      <c r="O14" s="70"/>
    </row>
    <row r="15" spans="5:15">
      <c r="E15" s="41" t="s">
        <v>525</v>
      </c>
      <c r="F15" s="41"/>
      <c r="G15" s="41"/>
      <c r="H15" s="41"/>
      <c r="I15" s="41"/>
      <c r="J15" s="41"/>
      <c r="M15" s="70"/>
    </row>
    <row r="16" spans="5:15">
      <c r="M16" s="70"/>
    </row>
    <row r="17" spans="13:13" ht="13.2" customHeight="1">
      <c r="M17" s="25"/>
    </row>
    <row r="18" spans="13:13">
      <c r="M18" s="70"/>
    </row>
    <row r="19" spans="13:13">
      <c r="M19" s="70"/>
    </row>
  </sheetData>
  <mergeCells count="21">
    <mergeCell ref="E5:F5"/>
    <mergeCell ref="E2:J2"/>
    <mergeCell ref="E3:F3"/>
    <mergeCell ref="G3:H3"/>
    <mergeCell ref="I3:J3"/>
    <mergeCell ref="E4:F4"/>
    <mergeCell ref="E6:F8"/>
    <mergeCell ref="G6:H6"/>
    <mergeCell ref="I6:J6"/>
    <mergeCell ref="I7:I8"/>
    <mergeCell ref="E9:F9"/>
    <mergeCell ref="G9:H9"/>
    <mergeCell ref="I9:J9"/>
    <mergeCell ref="G10:H10"/>
    <mergeCell ref="I10:J10"/>
    <mergeCell ref="G11:H11"/>
    <mergeCell ref="I11:J11"/>
    <mergeCell ref="E12:E13"/>
    <mergeCell ref="G12:H12"/>
    <mergeCell ref="I12:J13"/>
    <mergeCell ref="G13:H13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J15"/>
  <sheetViews>
    <sheetView zoomScale="150" zoomScaleNormal="150" workbookViewId="0">
      <selection activeCell="K15" sqref="K15"/>
    </sheetView>
  </sheetViews>
  <sheetFormatPr defaultRowHeight="13.2"/>
  <cols>
    <col min="2" max="2" width="12.88671875" customWidth="1"/>
    <col min="3" max="3" width="14.44140625" customWidth="1"/>
    <col min="6" max="6" width="12.5546875" customWidth="1"/>
    <col min="7" max="7" width="14.6640625" customWidth="1"/>
    <col min="10" max="10" width="11.77734375" customWidth="1"/>
    <col min="12" max="12" width="13.33203125" customWidth="1"/>
  </cols>
  <sheetData>
    <row r="5" spans="3:10" ht="13.8">
      <c r="C5" s="357" t="s">
        <v>528</v>
      </c>
      <c r="D5" s="357"/>
      <c r="E5" s="357"/>
      <c r="F5" s="357"/>
      <c r="G5" s="357"/>
      <c r="H5" s="357"/>
      <c r="I5" s="357"/>
      <c r="J5" s="357"/>
    </row>
    <row r="6" spans="3:10">
      <c r="C6" s="136" t="s">
        <v>111</v>
      </c>
      <c r="D6" s="136" t="s">
        <v>122</v>
      </c>
      <c r="E6" s="136" t="s">
        <v>114</v>
      </c>
      <c r="F6" s="169" t="s">
        <v>223</v>
      </c>
      <c r="G6" s="136" t="s">
        <v>111</v>
      </c>
      <c r="H6" s="136" t="s">
        <v>122</v>
      </c>
      <c r="I6" s="136" t="s">
        <v>114</v>
      </c>
      <c r="J6" s="169" t="s">
        <v>223</v>
      </c>
    </row>
    <row r="7" spans="3:10">
      <c r="C7" s="136" t="s">
        <v>123</v>
      </c>
      <c r="D7" s="170">
        <v>304</v>
      </c>
      <c r="E7" s="170">
        <v>901</v>
      </c>
      <c r="F7" s="171">
        <f t="shared" ref="F7:F10" si="0">E7/D7</f>
        <v>2.9638157894736841</v>
      </c>
      <c r="G7" s="136" t="s">
        <v>21</v>
      </c>
      <c r="H7" s="170">
        <v>152</v>
      </c>
      <c r="I7" s="170">
        <v>241</v>
      </c>
      <c r="J7" s="171">
        <f t="shared" ref="J7:J12" si="1">I7/H7</f>
        <v>1.5855263157894737</v>
      </c>
    </row>
    <row r="8" spans="3:10">
      <c r="C8" s="136" t="s">
        <v>112</v>
      </c>
      <c r="D8" s="170">
        <v>241</v>
      </c>
      <c r="E8" s="170">
        <v>703</v>
      </c>
      <c r="F8" s="171">
        <f t="shared" si="0"/>
        <v>2.9170124481327799</v>
      </c>
      <c r="G8" s="136" t="s">
        <v>35</v>
      </c>
      <c r="H8" s="170">
        <v>255</v>
      </c>
      <c r="I8" s="170">
        <v>393</v>
      </c>
      <c r="J8" s="171">
        <f t="shared" si="1"/>
        <v>1.5411764705882354</v>
      </c>
    </row>
    <row r="9" spans="3:10">
      <c r="C9" s="136" t="s">
        <v>38</v>
      </c>
      <c r="D9" s="170">
        <v>346</v>
      </c>
      <c r="E9" s="170">
        <v>944</v>
      </c>
      <c r="F9" s="171">
        <f t="shared" si="0"/>
        <v>2.7283236994219653</v>
      </c>
      <c r="G9" s="136" t="s">
        <v>22</v>
      </c>
      <c r="H9" s="170">
        <v>139</v>
      </c>
      <c r="I9" s="170">
        <v>200</v>
      </c>
      <c r="J9" s="171">
        <f t="shared" si="1"/>
        <v>1.4388489208633093</v>
      </c>
    </row>
    <row r="10" spans="3:10">
      <c r="C10" s="136" t="s">
        <v>120</v>
      </c>
      <c r="D10" s="170">
        <v>148</v>
      </c>
      <c r="E10" s="170">
        <v>343</v>
      </c>
      <c r="F10" s="171">
        <f t="shared" si="0"/>
        <v>2.3175675675675675</v>
      </c>
      <c r="G10" s="136" t="s">
        <v>37</v>
      </c>
      <c r="H10" s="137">
        <v>637</v>
      </c>
      <c r="I10" s="137">
        <v>1349</v>
      </c>
      <c r="J10" s="171">
        <f t="shared" si="1"/>
        <v>2.1177394034536894</v>
      </c>
    </row>
    <row r="11" spans="3:10">
      <c r="C11" s="145" t="s">
        <v>413</v>
      </c>
      <c r="D11" s="137">
        <v>1725</v>
      </c>
      <c r="E11" s="137">
        <v>4626</v>
      </c>
      <c r="F11" s="171">
        <f>E11/D11</f>
        <v>2.6817391304347824</v>
      </c>
      <c r="G11" s="136" t="s">
        <v>118</v>
      </c>
      <c r="H11" s="137">
        <v>598</v>
      </c>
      <c r="I11" s="137">
        <v>1394</v>
      </c>
      <c r="J11" s="171">
        <f t="shared" si="1"/>
        <v>2.3311036789297659</v>
      </c>
    </row>
    <row r="12" spans="3:10">
      <c r="C12" s="145" t="s">
        <v>529</v>
      </c>
      <c r="D12" s="137">
        <v>4496</v>
      </c>
      <c r="E12" s="137">
        <v>10182</v>
      </c>
      <c r="F12" s="171">
        <f>E12/D12</f>
        <v>2.2646797153024911</v>
      </c>
      <c r="G12" s="145" t="s">
        <v>530</v>
      </c>
      <c r="H12" s="137">
        <v>3238</v>
      </c>
      <c r="I12" s="137">
        <v>7600</v>
      </c>
      <c r="J12" s="171">
        <f t="shared" si="1"/>
        <v>2.3471278567016678</v>
      </c>
    </row>
    <row r="13" spans="3:10" ht="13.2" customHeight="1">
      <c r="C13" s="418" t="s">
        <v>527</v>
      </c>
      <c r="D13" s="418"/>
      <c r="E13" s="418"/>
      <c r="F13" s="418"/>
      <c r="G13" s="418"/>
      <c r="H13" s="418"/>
      <c r="I13" s="418"/>
      <c r="J13" s="418"/>
    </row>
    <row r="14" spans="3:10">
      <c r="C14" s="419"/>
      <c r="D14" s="419"/>
      <c r="E14" s="419"/>
      <c r="F14" s="419"/>
      <c r="G14" s="419"/>
      <c r="H14" s="419"/>
      <c r="I14" s="419"/>
      <c r="J14" s="419"/>
    </row>
    <row r="15" spans="3:10">
      <c r="C15" s="419"/>
      <c r="D15" s="419"/>
      <c r="E15" s="419"/>
      <c r="F15" s="419"/>
      <c r="G15" s="419"/>
      <c r="H15" s="419"/>
      <c r="I15" s="419"/>
      <c r="J15" s="419"/>
    </row>
  </sheetData>
  <mergeCells count="2">
    <mergeCell ref="C5:J5"/>
    <mergeCell ref="C13:J15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J9"/>
  <sheetViews>
    <sheetView topLeftCell="A3" workbookViewId="0">
      <selection activeCell="E5" sqref="E5:J9"/>
    </sheetView>
  </sheetViews>
  <sheetFormatPr defaultRowHeight="13.2"/>
  <cols>
    <col min="3" max="3" width="12.5546875" customWidth="1"/>
    <col min="5" max="5" width="12.44140625" customWidth="1"/>
    <col min="6" max="6" width="11.88671875" customWidth="1"/>
    <col min="7" max="7" width="14.33203125" customWidth="1"/>
    <col min="8" max="8" width="11.88671875" customWidth="1"/>
    <col min="9" max="9" width="14.109375" customWidth="1"/>
    <col min="10" max="10" width="14" customWidth="1"/>
  </cols>
  <sheetData>
    <row r="5" spans="5:10" ht="13.8">
      <c r="E5" s="357" t="s">
        <v>532</v>
      </c>
      <c r="F5" s="357"/>
      <c r="G5" s="357"/>
      <c r="H5" s="357"/>
      <c r="I5" s="357"/>
      <c r="J5" s="357"/>
    </row>
    <row r="6" spans="5:10">
      <c r="E6" s="110" t="s">
        <v>36</v>
      </c>
      <c r="F6" s="110">
        <v>620.5</v>
      </c>
      <c r="G6" s="110" t="s">
        <v>42</v>
      </c>
      <c r="H6" s="110">
        <v>144</v>
      </c>
      <c r="I6" s="110" t="s">
        <v>8</v>
      </c>
      <c r="J6" s="110">
        <v>135.80000000000001</v>
      </c>
    </row>
    <row r="7" spans="5:10">
      <c r="E7" s="110" t="s">
        <v>35</v>
      </c>
      <c r="F7" s="110">
        <v>743.8</v>
      </c>
      <c r="G7" s="110" t="s">
        <v>37</v>
      </c>
      <c r="H7" s="110">
        <v>326.39999999999998</v>
      </c>
      <c r="I7" s="110" t="s">
        <v>22</v>
      </c>
      <c r="J7" s="110">
        <v>161.6</v>
      </c>
    </row>
    <row r="8" spans="5:10">
      <c r="E8" s="420" t="s">
        <v>531</v>
      </c>
      <c r="F8" s="420"/>
      <c r="G8" s="420"/>
      <c r="H8" s="420"/>
      <c r="I8" s="420"/>
      <c r="J8" s="420"/>
    </row>
    <row r="9" spans="5:10">
      <c r="E9" s="420"/>
      <c r="F9" s="420"/>
      <c r="G9" s="420"/>
      <c r="H9" s="420"/>
      <c r="I9" s="420"/>
      <c r="J9" s="420"/>
    </row>
  </sheetData>
  <mergeCells count="2">
    <mergeCell ref="E5:J5"/>
    <mergeCell ref="E8:J9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6"/>
  <sheetViews>
    <sheetView workbookViewId="0">
      <selection activeCell="D33" sqref="D33"/>
    </sheetView>
  </sheetViews>
  <sheetFormatPr defaultRowHeight="13.2"/>
  <cols>
    <col min="2" max="2" width="3.21875" customWidth="1"/>
    <col min="3" max="3" width="14.5546875" customWidth="1"/>
    <col min="4" max="4" width="8" style="72" customWidth="1"/>
    <col min="5" max="5" width="8.5546875" customWidth="1"/>
    <col min="6" max="7" width="8.6640625" customWidth="1"/>
    <col min="8" max="8" width="9.6640625" customWidth="1"/>
    <col min="9" max="9" width="9.33203125" bestFit="1" customWidth="1"/>
    <col min="11" max="11" width="17.33203125" bestFit="1" customWidth="1"/>
    <col min="12" max="12" width="10" bestFit="1" customWidth="1"/>
    <col min="13" max="13" width="11.88671875" bestFit="1" customWidth="1"/>
    <col min="14" max="15" width="11.109375" bestFit="1" customWidth="1"/>
  </cols>
  <sheetData>
    <row r="2" spans="2:19" ht="13.8">
      <c r="B2" s="357" t="s">
        <v>497</v>
      </c>
      <c r="C2" s="357"/>
      <c r="D2" s="357"/>
      <c r="E2" s="357"/>
      <c r="F2" s="357"/>
      <c r="G2" s="357"/>
      <c r="H2" s="357"/>
      <c r="I2" s="357"/>
    </row>
    <row r="3" spans="2:19" ht="13.8">
      <c r="B3" s="360" t="s">
        <v>485</v>
      </c>
      <c r="C3" s="360"/>
      <c r="D3" s="104" t="s">
        <v>588</v>
      </c>
      <c r="E3" s="104">
        <v>2010</v>
      </c>
      <c r="F3" s="104">
        <v>2012</v>
      </c>
      <c r="G3" s="104">
        <v>2014</v>
      </c>
      <c r="H3" s="104">
        <v>2015</v>
      </c>
      <c r="I3" s="104">
        <v>2016</v>
      </c>
    </row>
    <row r="4" spans="2:19" ht="13.8">
      <c r="B4" s="358" t="s">
        <v>589</v>
      </c>
      <c r="C4" s="358"/>
      <c r="D4" s="104" t="s">
        <v>590</v>
      </c>
      <c r="E4" s="236">
        <v>4955</v>
      </c>
      <c r="F4" s="236">
        <v>4995</v>
      </c>
      <c r="G4" s="236">
        <v>5039</v>
      </c>
      <c r="H4" s="236">
        <v>5059</v>
      </c>
      <c r="I4" s="236">
        <v>5125</v>
      </c>
    </row>
    <row r="5" spans="2:19" ht="13.8">
      <c r="B5" s="358"/>
      <c r="C5" s="358"/>
      <c r="D5" s="104" t="s">
        <v>591</v>
      </c>
      <c r="E5" s="236">
        <v>12856</v>
      </c>
      <c r="F5" s="236">
        <v>12843</v>
      </c>
      <c r="G5" s="236">
        <v>12816</v>
      </c>
      <c r="H5" s="236">
        <v>12798</v>
      </c>
      <c r="I5" s="236">
        <v>12696</v>
      </c>
    </row>
    <row r="6" spans="2:19" ht="13.8">
      <c r="B6" s="358" t="s">
        <v>592</v>
      </c>
      <c r="C6" s="358" t="s">
        <v>593</v>
      </c>
      <c r="D6" s="104" t="s">
        <v>590</v>
      </c>
      <c r="E6" s="236">
        <v>880</v>
      </c>
      <c r="F6" s="236">
        <v>1114</v>
      </c>
      <c r="G6" s="236">
        <v>1420</v>
      </c>
      <c r="H6" s="236">
        <v>1323</v>
      </c>
      <c r="I6" s="236">
        <v>1724</v>
      </c>
    </row>
    <row r="7" spans="2:19" ht="13.8">
      <c r="B7" s="358"/>
      <c r="C7" s="358"/>
      <c r="D7" s="104" t="s">
        <v>591</v>
      </c>
      <c r="E7" s="236">
        <v>861</v>
      </c>
      <c r="F7" s="236">
        <v>837</v>
      </c>
      <c r="G7" s="236">
        <v>1341</v>
      </c>
      <c r="H7" s="236">
        <v>1973</v>
      </c>
      <c r="I7" s="236">
        <v>2404</v>
      </c>
      <c r="K7" s="70"/>
      <c r="L7" s="70"/>
      <c r="M7" s="70"/>
      <c r="N7" s="70"/>
      <c r="O7" s="70"/>
    </row>
    <row r="8" spans="2:19" ht="27">
      <c r="B8" s="358"/>
      <c r="C8" s="237" t="s">
        <v>594</v>
      </c>
      <c r="D8" s="104" t="s">
        <v>590</v>
      </c>
      <c r="E8" s="236">
        <v>1174</v>
      </c>
      <c r="F8" s="236">
        <v>1205</v>
      </c>
      <c r="G8" s="236">
        <v>1256</v>
      </c>
      <c r="H8" s="236">
        <v>1150</v>
      </c>
      <c r="I8" s="236">
        <v>998</v>
      </c>
      <c r="K8" s="70"/>
      <c r="L8" s="70"/>
      <c r="M8" s="70"/>
      <c r="N8" s="70"/>
      <c r="O8" s="70"/>
    </row>
    <row r="9" spans="2:19" ht="26.4">
      <c r="B9" s="358"/>
      <c r="C9" s="237" t="s">
        <v>595</v>
      </c>
      <c r="D9" s="104" t="s">
        <v>591</v>
      </c>
      <c r="E9" s="236">
        <v>134570</v>
      </c>
      <c r="F9" s="236">
        <v>138960</v>
      </c>
      <c r="G9" s="236">
        <v>148949</v>
      </c>
      <c r="H9" s="236">
        <v>153269</v>
      </c>
      <c r="I9" s="236">
        <v>138832</v>
      </c>
      <c r="J9" s="58"/>
      <c r="K9" s="70"/>
      <c r="L9" s="70"/>
      <c r="M9" s="70"/>
      <c r="N9" s="70"/>
      <c r="O9" s="70"/>
    </row>
    <row r="10" spans="2:19" ht="13.2" customHeight="1">
      <c r="B10" s="358" t="s">
        <v>596</v>
      </c>
      <c r="C10" s="358" t="s">
        <v>597</v>
      </c>
      <c r="D10" s="104" t="s">
        <v>590</v>
      </c>
      <c r="E10" s="236">
        <v>1249</v>
      </c>
      <c r="F10" s="236">
        <v>1374</v>
      </c>
      <c r="G10" s="236">
        <v>1608</v>
      </c>
      <c r="H10" s="236">
        <v>1931</v>
      </c>
      <c r="I10" s="236">
        <v>2238</v>
      </c>
      <c r="K10" s="70"/>
      <c r="L10" s="70"/>
      <c r="M10" s="70"/>
      <c r="N10" s="70"/>
      <c r="O10" s="70"/>
    </row>
    <row r="11" spans="2:19" ht="13.8">
      <c r="B11" s="358"/>
      <c r="C11" s="358"/>
      <c r="D11" s="104" t="s">
        <v>591</v>
      </c>
      <c r="E11" s="236">
        <v>1663</v>
      </c>
      <c r="F11" s="236">
        <v>1849</v>
      </c>
      <c r="G11" s="236">
        <v>1690</v>
      </c>
      <c r="H11" s="236">
        <v>1621</v>
      </c>
      <c r="I11" s="236">
        <v>1712</v>
      </c>
    </row>
    <row r="12" spans="2:19" ht="26.4">
      <c r="B12" s="358"/>
      <c r="C12" s="237" t="s">
        <v>598</v>
      </c>
      <c r="D12" s="104" t="s">
        <v>590</v>
      </c>
      <c r="E12" s="105">
        <v>244</v>
      </c>
      <c r="F12" s="105">
        <v>204</v>
      </c>
      <c r="G12" s="105">
        <v>276</v>
      </c>
      <c r="H12" s="105">
        <v>400</v>
      </c>
      <c r="I12" s="236">
        <v>509</v>
      </c>
    </row>
    <row r="13" spans="2:19" ht="27.6" customHeight="1">
      <c r="B13" s="358"/>
      <c r="C13" s="237" t="s">
        <v>599</v>
      </c>
      <c r="D13" s="104" t="s">
        <v>591</v>
      </c>
      <c r="E13" s="105">
        <v>302</v>
      </c>
      <c r="F13" s="105">
        <v>352</v>
      </c>
      <c r="G13" s="105">
        <v>228</v>
      </c>
      <c r="H13" s="105">
        <v>184</v>
      </c>
      <c r="I13" s="236">
        <v>230</v>
      </c>
    </row>
    <row r="14" spans="2:19" ht="13.8">
      <c r="B14" s="358"/>
      <c r="C14" s="358" t="s">
        <v>600</v>
      </c>
      <c r="D14" s="104" t="s">
        <v>590</v>
      </c>
      <c r="E14" s="238">
        <f t="shared" ref="E14:H14" si="0">E10/E4</f>
        <v>0.25206861755802218</v>
      </c>
      <c r="F14" s="238">
        <f t="shared" si="0"/>
        <v>0.27507507507507506</v>
      </c>
      <c r="G14" s="238">
        <f t="shared" si="0"/>
        <v>0.31911093470926771</v>
      </c>
      <c r="H14" s="238">
        <f t="shared" si="0"/>
        <v>0.38169598734927851</v>
      </c>
      <c r="I14" s="238">
        <f>I10/I4</f>
        <v>0.43668292682926829</v>
      </c>
      <c r="K14" s="7"/>
    </row>
    <row r="15" spans="2:19" ht="13.8">
      <c r="B15" s="358"/>
      <c r="C15" s="358"/>
      <c r="D15" s="104" t="s">
        <v>591</v>
      </c>
      <c r="E15" s="238">
        <f>E11/E5</f>
        <v>0.12935594275046672</v>
      </c>
      <c r="F15" s="238">
        <f t="shared" ref="F15:H15" si="1">F11/F5</f>
        <v>0.14396947753640116</v>
      </c>
      <c r="G15" s="238">
        <f t="shared" si="1"/>
        <v>0.13186641697877652</v>
      </c>
      <c r="H15" s="238">
        <f t="shared" si="1"/>
        <v>0.12666041568995157</v>
      </c>
      <c r="I15" s="238">
        <f>I11/I5</f>
        <v>0.13484562066792691</v>
      </c>
    </row>
    <row r="16" spans="2:19" ht="13.8">
      <c r="B16" s="358"/>
      <c r="C16" s="359" t="s">
        <v>601</v>
      </c>
      <c r="D16" s="104" t="s">
        <v>590</v>
      </c>
      <c r="E16" s="236">
        <v>1664</v>
      </c>
      <c r="F16" s="236">
        <v>1669</v>
      </c>
      <c r="G16" s="236">
        <v>1625</v>
      </c>
      <c r="H16" s="236">
        <v>1448</v>
      </c>
      <c r="I16" s="236">
        <v>1302</v>
      </c>
      <c r="L16" s="70"/>
      <c r="M16" s="70"/>
      <c r="N16" s="70"/>
      <c r="O16" s="70"/>
      <c r="P16" s="70"/>
      <c r="Q16" s="70"/>
      <c r="R16" s="70"/>
      <c r="S16" s="70"/>
    </row>
    <row r="17" spans="2:18" ht="13.8">
      <c r="B17" s="358"/>
      <c r="C17" s="359"/>
      <c r="D17" s="104" t="s">
        <v>591</v>
      </c>
      <c r="E17" s="236">
        <v>206814</v>
      </c>
      <c r="F17" s="236">
        <v>176642</v>
      </c>
      <c r="G17" s="236">
        <v>178905</v>
      </c>
      <c r="H17" s="236">
        <v>172992</v>
      </c>
      <c r="I17" s="236">
        <v>117462</v>
      </c>
      <c r="L17" s="70"/>
      <c r="M17" s="58"/>
      <c r="N17" s="70"/>
      <c r="O17" s="70"/>
      <c r="P17" s="70"/>
      <c r="Q17" s="70"/>
    </row>
    <row r="18" spans="2:18" ht="13.8">
      <c r="B18" s="358" t="s">
        <v>602</v>
      </c>
      <c r="C18" s="358" t="s">
        <v>603</v>
      </c>
      <c r="D18" s="104" t="s">
        <v>590</v>
      </c>
      <c r="E18" s="239">
        <v>3.4253002037074762</v>
      </c>
      <c r="F18" s="239">
        <v>4.303102201257861</v>
      </c>
      <c r="G18" s="239">
        <v>4.5352852378479849</v>
      </c>
      <c r="H18" s="105">
        <v>4.7</v>
      </c>
      <c r="I18" s="240">
        <v>4.7</v>
      </c>
      <c r="K18" s="70"/>
      <c r="L18" s="70"/>
      <c r="M18" s="58"/>
      <c r="N18" s="70"/>
      <c r="O18" s="70"/>
      <c r="P18" s="70"/>
      <c r="Q18" s="70"/>
      <c r="R18" s="54"/>
    </row>
    <row r="19" spans="2:18" ht="13.8">
      <c r="B19" s="358"/>
      <c r="C19" s="358"/>
      <c r="D19" s="104" t="s">
        <v>591</v>
      </c>
      <c r="E19" s="239">
        <v>4.9000000000000004</v>
      </c>
      <c r="F19" s="239">
        <v>4.8</v>
      </c>
      <c r="G19" s="239">
        <v>4.5999999999999996</v>
      </c>
      <c r="H19" s="105">
        <v>4.7</v>
      </c>
      <c r="I19" s="239">
        <v>5</v>
      </c>
      <c r="K19" s="86"/>
      <c r="L19" s="86"/>
      <c r="M19" s="86"/>
      <c r="N19" s="85"/>
      <c r="O19" s="86"/>
      <c r="P19" s="70"/>
      <c r="Q19" s="70"/>
    </row>
    <row r="20" spans="2:18" ht="13.8">
      <c r="B20" s="358"/>
      <c r="C20" s="358" t="s">
        <v>604</v>
      </c>
      <c r="D20" s="104" t="s">
        <v>590</v>
      </c>
      <c r="E20" s="239">
        <v>5.3704108983499692</v>
      </c>
      <c r="F20" s="239">
        <v>4.9206274794388003</v>
      </c>
      <c r="G20" s="239">
        <v>5.3774061389144059</v>
      </c>
      <c r="H20" s="105">
        <v>5.3</v>
      </c>
      <c r="I20" s="239">
        <v>5.3</v>
      </c>
      <c r="M20" s="70"/>
      <c r="N20" s="6"/>
      <c r="O20" s="6"/>
      <c r="P20" s="70"/>
    </row>
    <row r="21" spans="2:18" ht="13.8">
      <c r="B21" s="358"/>
      <c r="C21" s="358"/>
      <c r="D21" s="104" t="s">
        <v>591</v>
      </c>
      <c r="E21" s="239">
        <v>2.5353464498900409</v>
      </c>
      <c r="F21" s="239">
        <v>3.2498095013371087</v>
      </c>
      <c r="G21" s="239">
        <v>3.380869513782089</v>
      </c>
      <c r="H21" s="105">
        <v>3.4</v>
      </c>
      <c r="I21" s="239">
        <v>3.3</v>
      </c>
      <c r="K21" s="58"/>
      <c r="M21" s="70"/>
    </row>
    <row r="22" spans="2:18" ht="13.8">
      <c r="B22" s="358"/>
      <c r="C22" s="358" t="s">
        <v>605</v>
      </c>
      <c r="D22" s="104" t="s">
        <v>590</v>
      </c>
      <c r="E22" s="239">
        <v>2.8601746370586199</v>
      </c>
      <c r="F22" s="239">
        <v>2.6449926124624823</v>
      </c>
      <c r="G22" s="239">
        <v>2.7330955127782923</v>
      </c>
      <c r="H22" s="105">
        <v>2.7</v>
      </c>
      <c r="I22" s="239">
        <v>2.7</v>
      </c>
      <c r="K22" s="58"/>
    </row>
    <row r="23" spans="2:18" ht="13.8">
      <c r="B23" s="358"/>
      <c r="C23" s="358"/>
      <c r="D23" s="104" t="s">
        <v>591</v>
      </c>
      <c r="E23" s="239">
        <v>1</v>
      </c>
      <c r="F23" s="239">
        <v>1.3</v>
      </c>
      <c r="G23" s="239">
        <v>1.4</v>
      </c>
      <c r="H23" s="239">
        <v>1.4</v>
      </c>
      <c r="I23" s="239">
        <v>1.3</v>
      </c>
    </row>
    <row r="24" spans="2:18" ht="13.2" customHeight="1">
      <c r="B24" s="356" t="s">
        <v>934</v>
      </c>
      <c r="C24" s="356"/>
      <c r="D24" s="356"/>
      <c r="E24" s="356"/>
      <c r="F24" s="356"/>
      <c r="G24" s="356"/>
      <c r="H24" s="356"/>
      <c r="I24" s="356"/>
    </row>
    <row r="25" spans="2:18" ht="13.2" customHeight="1">
      <c r="B25" s="315"/>
      <c r="C25" s="315"/>
      <c r="D25" s="315"/>
      <c r="E25" s="315"/>
      <c r="F25" s="315"/>
      <c r="G25" s="315"/>
      <c r="H25" s="315"/>
      <c r="I25" s="315"/>
    </row>
    <row r="26" spans="2:18">
      <c r="B26" s="28"/>
      <c r="C26" s="28"/>
      <c r="D26" s="28"/>
      <c r="E26" s="28"/>
      <c r="F26" s="28"/>
      <c r="G26" s="28"/>
      <c r="H26" s="28"/>
    </row>
  </sheetData>
  <mergeCells count="14">
    <mergeCell ref="B24:I24"/>
    <mergeCell ref="B2:I2"/>
    <mergeCell ref="C14:C15"/>
    <mergeCell ref="B6:B9"/>
    <mergeCell ref="B10:B17"/>
    <mergeCell ref="C22:C23"/>
    <mergeCell ref="B18:B23"/>
    <mergeCell ref="C16:C17"/>
    <mergeCell ref="C20:C21"/>
    <mergeCell ref="B3:C3"/>
    <mergeCell ref="B4:C5"/>
    <mergeCell ref="C10:C11"/>
    <mergeCell ref="C6:C7"/>
    <mergeCell ref="C18:C19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N17"/>
  <sheetViews>
    <sheetView workbookViewId="0">
      <selection activeCell="E5" sqref="E5:N16"/>
    </sheetView>
  </sheetViews>
  <sheetFormatPr defaultRowHeight="13.2"/>
  <cols>
    <col min="5" max="5" width="7.88671875" customWidth="1"/>
    <col min="6" max="6" width="7.5546875" customWidth="1"/>
    <col min="7" max="7" width="9.21875" customWidth="1"/>
    <col min="8" max="8" width="8.88671875" customWidth="1"/>
    <col min="9" max="9" width="9.109375" customWidth="1"/>
    <col min="10" max="10" width="8.33203125" customWidth="1"/>
    <col min="11" max="11" width="7.33203125" customWidth="1"/>
    <col min="12" max="12" width="8.109375" customWidth="1"/>
    <col min="13" max="13" width="9" customWidth="1"/>
    <col min="14" max="14" width="9.6640625" customWidth="1"/>
  </cols>
  <sheetData>
    <row r="5" spans="4:14" ht="13.8">
      <c r="E5" s="357" t="s">
        <v>534</v>
      </c>
      <c r="F5" s="357"/>
      <c r="G5" s="357"/>
      <c r="H5" s="357"/>
      <c r="I5" s="357"/>
      <c r="J5" s="357"/>
      <c r="K5" s="357"/>
      <c r="L5" s="357"/>
      <c r="M5" s="357"/>
      <c r="N5" s="357"/>
    </row>
    <row r="6" spans="4:14" ht="13.2" customHeight="1">
      <c r="E6" s="367" t="s">
        <v>34</v>
      </c>
      <c r="F6" s="367"/>
      <c r="G6" s="108" t="s">
        <v>617</v>
      </c>
      <c r="H6" s="108" t="s">
        <v>37</v>
      </c>
      <c r="I6" s="108" t="s">
        <v>35</v>
      </c>
      <c r="J6" s="108" t="s">
        <v>36</v>
      </c>
      <c r="K6" s="108" t="s">
        <v>22</v>
      </c>
      <c r="L6" s="108" t="s">
        <v>8</v>
      </c>
      <c r="M6" s="172" t="s">
        <v>44</v>
      </c>
      <c r="N6" s="108" t="s">
        <v>42</v>
      </c>
    </row>
    <row r="7" spans="4:14" ht="15.6" customHeight="1">
      <c r="E7" s="367" t="s">
        <v>49</v>
      </c>
      <c r="F7" s="108" t="s">
        <v>45</v>
      </c>
      <c r="G7" s="74">
        <v>176167</v>
      </c>
      <c r="H7" s="74">
        <v>175554</v>
      </c>
      <c r="I7" s="74">
        <v>283842</v>
      </c>
      <c r="J7" s="74">
        <v>141620</v>
      </c>
      <c r="K7" s="74">
        <v>75169</v>
      </c>
      <c r="L7" s="74">
        <v>172356</v>
      </c>
      <c r="M7" s="74">
        <v>126567</v>
      </c>
      <c r="N7" s="74">
        <v>231349</v>
      </c>
    </row>
    <row r="8" spans="4:14" ht="15.6" customHeight="1">
      <c r="E8" s="367"/>
      <c r="F8" s="108" t="s">
        <v>46</v>
      </c>
      <c r="G8" s="74">
        <v>45465</v>
      </c>
      <c r="H8" s="74">
        <v>74017</v>
      </c>
      <c r="I8" s="74">
        <v>50116</v>
      </c>
      <c r="J8" s="74">
        <v>36048</v>
      </c>
      <c r="K8" s="74">
        <v>22495</v>
      </c>
      <c r="L8" s="74">
        <v>42165</v>
      </c>
      <c r="M8" s="74">
        <v>36403</v>
      </c>
      <c r="N8" s="74">
        <v>91177</v>
      </c>
    </row>
    <row r="9" spans="4:14" ht="15.6" customHeight="1">
      <c r="E9" s="367"/>
      <c r="F9" s="108" t="s">
        <v>47</v>
      </c>
      <c r="G9" s="74">
        <v>73662</v>
      </c>
      <c r="H9" s="74">
        <v>29247</v>
      </c>
      <c r="I9" s="74">
        <v>161973</v>
      </c>
      <c r="J9" s="74">
        <v>59500</v>
      </c>
      <c r="K9" s="74">
        <v>22195</v>
      </c>
      <c r="L9" s="74">
        <v>72145</v>
      </c>
      <c r="M9" s="74">
        <v>42809</v>
      </c>
      <c r="N9" s="74">
        <v>36605</v>
      </c>
    </row>
    <row r="10" spans="4:14" s="70" customFormat="1" ht="15.6" customHeight="1">
      <c r="E10" s="367"/>
      <c r="F10" s="108" t="s">
        <v>433</v>
      </c>
      <c r="G10" s="109">
        <v>10.199999999999999</v>
      </c>
      <c r="H10" s="109">
        <v>14.7</v>
      </c>
      <c r="I10" s="109">
        <v>12.7</v>
      </c>
      <c r="J10" s="109">
        <v>6.4</v>
      </c>
      <c r="K10" s="109">
        <v>5.2</v>
      </c>
      <c r="L10" s="109">
        <v>5.9</v>
      </c>
      <c r="M10" s="109">
        <v>27.9</v>
      </c>
      <c r="N10" s="109">
        <v>12.6</v>
      </c>
    </row>
    <row r="11" spans="4:14">
      <c r="E11" s="375" t="s">
        <v>430</v>
      </c>
      <c r="F11" s="108" t="s">
        <v>45</v>
      </c>
      <c r="G11" s="74">
        <v>155896</v>
      </c>
      <c r="H11" s="125">
        <v>171418</v>
      </c>
      <c r="I11" s="74">
        <v>231504</v>
      </c>
      <c r="J11" s="74">
        <v>125854</v>
      </c>
      <c r="K11" s="74">
        <v>70281</v>
      </c>
      <c r="L11" s="74">
        <v>160230</v>
      </c>
      <c r="M11" s="74">
        <v>112228</v>
      </c>
      <c r="N11" s="74">
        <v>246866</v>
      </c>
    </row>
    <row r="12" spans="4:14">
      <c r="E12" s="375"/>
      <c r="F12" s="108" t="s">
        <v>46</v>
      </c>
      <c r="G12" s="74">
        <v>42182</v>
      </c>
      <c r="H12" s="74">
        <v>70707</v>
      </c>
      <c r="I12" s="74">
        <v>44126</v>
      </c>
      <c r="J12" s="74">
        <v>33634</v>
      </c>
      <c r="K12" s="74">
        <v>22090</v>
      </c>
      <c r="L12" s="74">
        <v>41501</v>
      </c>
      <c r="M12" s="74">
        <v>33192</v>
      </c>
      <c r="N12" s="74">
        <v>99802</v>
      </c>
    </row>
    <row r="13" spans="4:14">
      <c r="D13" s="1"/>
      <c r="E13" s="375"/>
      <c r="F13" s="108" t="s">
        <v>47</v>
      </c>
      <c r="G13" s="74">
        <v>59323</v>
      </c>
      <c r="H13" s="74">
        <v>26111</v>
      </c>
      <c r="I13" s="74">
        <v>122895</v>
      </c>
      <c r="J13" s="74">
        <v>47122</v>
      </c>
      <c r="K13" s="74">
        <v>19562</v>
      </c>
      <c r="L13" s="74">
        <v>62389</v>
      </c>
      <c r="M13" s="74">
        <v>34093</v>
      </c>
      <c r="N13" s="173">
        <v>37587</v>
      </c>
    </row>
    <row r="14" spans="4:14">
      <c r="E14" s="375"/>
      <c r="F14" s="108" t="s">
        <v>433</v>
      </c>
      <c r="G14" s="109">
        <v>10.1</v>
      </c>
      <c r="H14" s="109">
        <v>14.1</v>
      </c>
      <c r="I14" s="109">
        <v>11.8</v>
      </c>
      <c r="J14" s="109">
        <v>7.4</v>
      </c>
      <c r="K14" s="109">
        <v>4.5</v>
      </c>
      <c r="L14" s="109">
        <v>6.3</v>
      </c>
      <c r="M14" s="109">
        <v>28.3</v>
      </c>
      <c r="N14" s="109">
        <v>13.2</v>
      </c>
    </row>
    <row r="15" spans="4:14">
      <c r="E15" s="113" t="s">
        <v>432</v>
      </c>
      <c r="F15" s="113"/>
      <c r="G15" s="113"/>
      <c r="H15" s="113"/>
      <c r="I15" s="113"/>
      <c r="J15" s="113"/>
      <c r="K15" s="103"/>
      <c r="L15" s="103"/>
      <c r="M15" s="103"/>
      <c r="N15" s="103"/>
    </row>
    <row r="16" spans="4:14">
      <c r="E16" s="103" t="s">
        <v>533</v>
      </c>
      <c r="F16" s="103"/>
      <c r="G16" s="103"/>
      <c r="H16" s="103"/>
      <c r="I16" s="103"/>
      <c r="J16" s="103"/>
      <c r="K16" s="103"/>
      <c r="L16" s="103"/>
      <c r="M16" s="103"/>
      <c r="N16" s="103"/>
    </row>
    <row r="17" spans="5:5">
      <c r="E17" s="70"/>
    </row>
  </sheetData>
  <mergeCells count="4">
    <mergeCell ref="E5:N5"/>
    <mergeCell ref="E7:E10"/>
    <mergeCell ref="E11:E14"/>
    <mergeCell ref="E6:F6"/>
  </mergeCells>
  <phoneticPr fontId="2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N16"/>
  <sheetViews>
    <sheetView topLeftCell="A4" workbookViewId="0">
      <selection activeCell="B5" sqref="B5:N12"/>
    </sheetView>
  </sheetViews>
  <sheetFormatPr defaultRowHeight="13.2"/>
  <cols>
    <col min="2" max="2" width="11.109375" customWidth="1"/>
    <col min="3" max="3" width="7.77734375" style="70" customWidth="1"/>
    <col min="4" max="4" width="9.21875" style="70" customWidth="1"/>
    <col min="5" max="5" width="8.21875" style="70" customWidth="1"/>
    <col min="6" max="6" width="8.6640625" customWidth="1"/>
    <col min="7" max="7" width="8.6640625" style="70" customWidth="1"/>
    <col min="8" max="8" width="8.33203125" customWidth="1"/>
    <col min="9" max="9" width="8.109375" style="70" customWidth="1"/>
    <col min="10" max="10" width="8.77734375" customWidth="1"/>
    <col min="11" max="11" width="8.5546875" style="70" customWidth="1"/>
    <col min="12" max="12" width="8" customWidth="1"/>
    <col min="13" max="13" width="8.21875" style="70" customWidth="1"/>
    <col min="14" max="14" width="8.21875" customWidth="1"/>
  </cols>
  <sheetData>
    <row r="5" spans="2:14" ht="13.8">
      <c r="B5" s="357" t="s">
        <v>535</v>
      </c>
      <c r="C5" s="357"/>
      <c r="D5" s="357"/>
      <c r="E5" s="357"/>
      <c r="F5" s="357"/>
      <c r="G5" s="357"/>
      <c r="H5" s="357"/>
      <c r="I5" s="357"/>
      <c r="J5" s="357"/>
      <c r="K5" s="357"/>
      <c r="L5" s="357"/>
      <c r="M5" s="357"/>
      <c r="N5" s="357"/>
    </row>
    <row r="6" spans="2:14">
      <c r="B6" s="375"/>
      <c r="C6" s="375" t="s">
        <v>617</v>
      </c>
      <c r="D6" s="375"/>
      <c r="E6" s="422" t="s">
        <v>37</v>
      </c>
      <c r="F6" s="422"/>
      <c r="G6" s="422" t="s">
        <v>43</v>
      </c>
      <c r="H6" s="422"/>
      <c r="I6" s="422" t="s">
        <v>36</v>
      </c>
      <c r="J6" s="422"/>
      <c r="K6" s="422" t="s">
        <v>22</v>
      </c>
      <c r="L6" s="422"/>
      <c r="M6" s="174"/>
      <c r="N6" s="174" t="s">
        <v>8</v>
      </c>
    </row>
    <row r="7" spans="2:14" s="70" customFormat="1">
      <c r="B7" s="375"/>
      <c r="C7" s="120" t="s">
        <v>430</v>
      </c>
      <c r="D7" s="120" t="s">
        <v>429</v>
      </c>
      <c r="E7" s="120" t="s">
        <v>430</v>
      </c>
      <c r="F7" s="120" t="s">
        <v>429</v>
      </c>
      <c r="G7" s="120" t="s">
        <v>430</v>
      </c>
      <c r="H7" s="120" t="s">
        <v>429</v>
      </c>
      <c r="I7" s="120" t="s">
        <v>430</v>
      </c>
      <c r="J7" s="120" t="s">
        <v>429</v>
      </c>
      <c r="K7" s="120" t="s">
        <v>430</v>
      </c>
      <c r="L7" s="120" t="s">
        <v>429</v>
      </c>
      <c r="M7" s="120" t="s">
        <v>430</v>
      </c>
      <c r="N7" s="120" t="s">
        <v>429</v>
      </c>
    </row>
    <row r="8" spans="2:14">
      <c r="B8" s="110" t="s">
        <v>50</v>
      </c>
      <c r="C8" s="125">
        <v>30240</v>
      </c>
      <c r="D8" s="117">
        <v>33698</v>
      </c>
      <c r="E8" s="125">
        <v>57444</v>
      </c>
      <c r="F8" s="74">
        <v>65380</v>
      </c>
      <c r="G8" s="125">
        <v>24950</v>
      </c>
      <c r="H8" s="74">
        <v>30356</v>
      </c>
      <c r="I8" s="125">
        <v>23363</v>
      </c>
      <c r="J8" s="74">
        <v>26222</v>
      </c>
      <c r="K8" s="125">
        <v>23060</v>
      </c>
      <c r="L8" s="74">
        <v>25053</v>
      </c>
      <c r="M8" s="125">
        <v>34200</v>
      </c>
      <c r="N8" s="74">
        <v>39092</v>
      </c>
    </row>
    <row r="9" spans="2:14">
      <c r="B9" s="110" t="s">
        <v>47</v>
      </c>
      <c r="C9" s="125">
        <v>64117</v>
      </c>
      <c r="D9" s="117">
        <v>77497</v>
      </c>
      <c r="E9" s="125">
        <v>22934</v>
      </c>
      <c r="F9" s="74">
        <v>24073</v>
      </c>
      <c r="G9" s="125">
        <v>139769</v>
      </c>
      <c r="H9" s="74">
        <v>174438</v>
      </c>
      <c r="I9" s="125">
        <v>46396</v>
      </c>
      <c r="J9" s="74">
        <v>55576</v>
      </c>
      <c r="K9" s="125">
        <v>21026</v>
      </c>
      <c r="L9" s="74">
        <v>22859</v>
      </c>
      <c r="M9" s="125">
        <v>58658</v>
      </c>
      <c r="N9" s="74">
        <v>79248</v>
      </c>
    </row>
    <row r="10" spans="2:14" ht="13.2" customHeight="1">
      <c r="B10" s="110" t="s">
        <v>51</v>
      </c>
      <c r="C10" s="125">
        <v>131871</v>
      </c>
      <c r="D10" s="117">
        <v>151626</v>
      </c>
      <c r="E10" s="125">
        <v>130885</v>
      </c>
      <c r="F10" s="74">
        <v>142459</v>
      </c>
      <c r="G10" s="125">
        <v>203816</v>
      </c>
      <c r="H10" s="74">
        <v>248457</v>
      </c>
      <c r="I10" s="125">
        <v>100767</v>
      </c>
      <c r="J10" s="74">
        <v>117037</v>
      </c>
      <c r="K10" s="125">
        <v>74771</v>
      </c>
      <c r="L10" s="74">
        <v>81477</v>
      </c>
      <c r="M10" s="125">
        <v>137465</v>
      </c>
      <c r="N10" s="74">
        <v>162393</v>
      </c>
    </row>
    <row r="11" spans="2:14" s="70" customFormat="1" ht="13.2" customHeight="1">
      <c r="B11" s="110" t="s">
        <v>431</v>
      </c>
      <c r="C11" s="175">
        <v>6.4</v>
      </c>
      <c r="D11" s="112">
        <v>6.3</v>
      </c>
      <c r="E11" s="175">
        <v>6.3</v>
      </c>
      <c r="F11" s="176">
        <v>6.8</v>
      </c>
      <c r="G11" s="175">
        <v>7.2</v>
      </c>
      <c r="H11" s="176">
        <v>7</v>
      </c>
      <c r="I11" s="175">
        <v>5.8</v>
      </c>
      <c r="J11" s="176">
        <v>6.1</v>
      </c>
      <c r="K11" s="175">
        <v>6.1</v>
      </c>
      <c r="L11" s="176">
        <v>5.8</v>
      </c>
      <c r="M11" s="175">
        <v>4.8</v>
      </c>
      <c r="N11" s="176">
        <v>5</v>
      </c>
    </row>
    <row r="12" spans="2:14" ht="13.2" customHeight="1">
      <c r="B12" s="421" t="s">
        <v>539</v>
      </c>
      <c r="C12" s="421"/>
      <c r="D12" s="421"/>
      <c r="E12" s="421"/>
      <c r="F12" s="421"/>
      <c r="G12" s="421"/>
      <c r="H12" s="421"/>
      <c r="I12" s="421"/>
      <c r="J12" s="421"/>
      <c r="K12" s="421"/>
      <c r="L12" s="421"/>
      <c r="M12" s="421"/>
      <c r="N12" s="421"/>
    </row>
    <row r="13" spans="2:14"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</row>
    <row r="15" spans="2:14">
      <c r="F15" s="83"/>
      <c r="G15" s="83"/>
      <c r="H15" s="83"/>
      <c r="I15" s="83"/>
      <c r="J15" s="83"/>
      <c r="K15" s="83"/>
      <c r="L15" s="83"/>
      <c r="M15" s="83"/>
      <c r="N15" s="83"/>
    </row>
    <row r="16" spans="2:14">
      <c r="B16" s="82"/>
      <c r="C16" s="82"/>
      <c r="E16" s="82"/>
      <c r="G16" s="38"/>
      <c r="I16" s="38"/>
      <c r="K16" s="38"/>
      <c r="M16" s="38"/>
    </row>
  </sheetData>
  <mergeCells count="8">
    <mergeCell ref="B12:N12"/>
    <mergeCell ref="B5:N5"/>
    <mergeCell ref="C6:D6"/>
    <mergeCell ref="E6:F6"/>
    <mergeCell ref="K6:L6"/>
    <mergeCell ref="G6:H6"/>
    <mergeCell ref="I6:J6"/>
    <mergeCell ref="B6:B7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T28"/>
  <sheetViews>
    <sheetView workbookViewId="0">
      <selection activeCell="C4" sqref="C4:K22"/>
    </sheetView>
  </sheetViews>
  <sheetFormatPr defaultRowHeight="13.2"/>
  <cols>
    <col min="1" max="3" width="8.88671875" style="70"/>
    <col min="4" max="4" width="10.21875" style="70" customWidth="1"/>
    <col min="5" max="5" width="10.77734375" style="70" customWidth="1"/>
    <col min="6" max="6" width="10.5546875" style="70" customWidth="1"/>
    <col min="7" max="8" width="10.44140625" style="70" customWidth="1"/>
    <col min="9" max="9" width="9.88671875" style="70" customWidth="1"/>
    <col min="10" max="11" width="10.21875" style="70" customWidth="1"/>
    <col min="12" max="12" width="8.6640625" style="70" customWidth="1"/>
    <col min="13" max="13" width="8.44140625" style="70" customWidth="1"/>
    <col min="14" max="15" width="8.33203125" style="70" customWidth="1"/>
    <col min="16" max="16" width="8" style="70" customWidth="1"/>
    <col min="17" max="17" width="8.21875" style="70" customWidth="1"/>
    <col min="18" max="19" width="8" style="70" customWidth="1"/>
    <col min="20" max="16384" width="8.88671875" style="70"/>
  </cols>
  <sheetData>
    <row r="3" spans="3:20"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spans="3:20">
      <c r="C4" s="399" t="s">
        <v>538</v>
      </c>
      <c r="D4" s="399"/>
      <c r="E4" s="399"/>
      <c r="F4" s="399"/>
      <c r="G4" s="399"/>
      <c r="H4" s="399"/>
      <c r="I4" s="399"/>
      <c r="J4" s="399"/>
      <c r="K4" s="399"/>
      <c r="L4" s="94"/>
      <c r="M4" s="94"/>
      <c r="N4" s="94"/>
      <c r="O4" s="94"/>
      <c r="P4" s="94"/>
      <c r="Q4" s="94"/>
      <c r="R4" s="94"/>
      <c r="S4" s="94"/>
      <c r="T4" s="14"/>
    </row>
    <row r="5" spans="3:20">
      <c r="C5" s="416"/>
      <c r="D5" s="416" t="s">
        <v>617</v>
      </c>
      <c r="E5" s="416"/>
      <c r="F5" s="416" t="s">
        <v>52</v>
      </c>
      <c r="G5" s="416"/>
      <c r="H5" s="416" t="s">
        <v>53</v>
      </c>
      <c r="I5" s="416"/>
      <c r="J5" s="416" t="s">
        <v>35</v>
      </c>
      <c r="K5" s="416"/>
      <c r="T5" s="14"/>
    </row>
    <row r="6" spans="3:20">
      <c r="C6" s="416"/>
      <c r="D6" s="165" t="s">
        <v>430</v>
      </c>
      <c r="E6" s="165" t="s">
        <v>429</v>
      </c>
      <c r="F6" s="165" t="s">
        <v>430</v>
      </c>
      <c r="G6" s="165" t="s">
        <v>429</v>
      </c>
      <c r="H6" s="165" t="s">
        <v>430</v>
      </c>
      <c r="I6" s="165" t="s">
        <v>429</v>
      </c>
      <c r="J6" s="165" t="s">
        <v>430</v>
      </c>
      <c r="K6" s="165" t="s">
        <v>429</v>
      </c>
      <c r="T6" s="14"/>
    </row>
    <row r="7" spans="3:20">
      <c r="C7" s="157" t="s">
        <v>55</v>
      </c>
      <c r="D7" s="187">
        <v>36854</v>
      </c>
      <c r="E7" s="187">
        <v>23111</v>
      </c>
      <c r="F7" s="187">
        <v>35545</v>
      </c>
      <c r="G7" s="187">
        <v>24552</v>
      </c>
      <c r="H7" s="187">
        <v>51358</v>
      </c>
      <c r="I7" s="187">
        <v>37166</v>
      </c>
      <c r="J7" s="187">
        <v>17746</v>
      </c>
      <c r="K7" s="187">
        <v>16979</v>
      </c>
      <c r="T7" s="14"/>
    </row>
    <row r="8" spans="3:20">
      <c r="C8" s="157" t="s">
        <v>56</v>
      </c>
      <c r="D8" s="187">
        <v>29821</v>
      </c>
      <c r="E8" s="187">
        <v>32990</v>
      </c>
      <c r="F8" s="187">
        <v>35829</v>
      </c>
      <c r="G8" s="187">
        <v>21206</v>
      </c>
      <c r="H8" s="187">
        <v>19209</v>
      </c>
      <c r="I8" s="187">
        <v>14618</v>
      </c>
      <c r="J8" s="187">
        <v>28692</v>
      </c>
      <c r="K8" s="187">
        <v>49785</v>
      </c>
      <c r="T8" s="14"/>
    </row>
    <row r="9" spans="3:20">
      <c r="C9" s="157" t="s">
        <v>57</v>
      </c>
      <c r="D9" s="74">
        <v>9110</v>
      </c>
      <c r="E9" s="187">
        <v>7034</v>
      </c>
      <c r="F9" s="187">
        <v>22452</v>
      </c>
      <c r="G9" s="187">
        <v>7189</v>
      </c>
      <c r="H9" s="187">
        <v>6350</v>
      </c>
      <c r="I9" s="187">
        <v>4768</v>
      </c>
      <c r="J9" s="187">
        <v>5545</v>
      </c>
      <c r="K9" s="187">
        <v>9089</v>
      </c>
      <c r="T9" s="14"/>
    </row>
    <row r="10" spans="3:20">
      <c r="C10" s="157" t="s">
        <v>58</v>
      </c>
      <c r="D10" s="74">
        <v>15391</v>
      </c>
      <c r="E10" s="187">
        <v>19991</v>
      </c>
      <c r="F10" s="187">
        <v>26762</v>
      </c>
      <c r="G10" s="187">
        <v>22709</v>
      </c>
      <c r="H10" s="187">
        <v>12888</v>
      </c>
      <c r="I10" s="187">
        <v>27783</v>
      </c>
      <c r="J10" s="187">
        <v>9170</v>
      </c>
      <c r="K10" s="187">
        <v>18569</v>
      </c>
      <c r="T10" s="14"/>
    </row>
    <row r="11" spans="3:20">
      <c r="C11" s="157" t="s">
        <v>59</v>
      </c>
      <c r="D11" s="74">
        <v>100096</v>
      </c>
      <c r="E11" s="187">
        <v>123288</v>
      </c>
      <c r="F11" s="187">
        <v>143850</v>
      </c>
      <c r="G11" s="187">
        <v>86858</v>
      </c>
      <c r="H11" s="187">
        <v>98295</v>
      </c>
      <c r="I11" s="187">
        <v>129601</v>
      </c>
      <c r="J11" s="187">
        <v>64670</v>
      </c>
      <c r="K11" s="187">
        <v>125287</v>
      </c>
      <c r="T11" s="14"/>
    </row>
    <row r="12" spans="3:20">
      <c r="C12" s="157" t="s">
        <v>433</v>
      </c>
      <c r="D12" s="188">
        <v>3.93</v>
      </c>
      <c r="E12" s="189">
        <v>4.0199999999999996</v>
      </c>
      <c r="F12" s="189">
        <v>4.68</v>
      </c>
      <c r="G12" s="189">
        <v>4.3099999999999996</v>
      </c>
      <c r="H12" s="189">
        <v>4.8</v>
      </c>
      <c r="I12" s="189">
        <v>5.16</v>
      </c>
      <c r="J12" s="189">
        <v>3.04</v>
      </c>
      <c r="K12" s="189">
        <v>2.86</v>
      </c>
      <c r="T12" s="14"/>
    </row>
    <row r="13" spans="3:20">
      <c r="C13" s="412"/>
      <c r="D13" s="416" t="s">
        <v>36</v>
      </c>
      <c r="E13" s="416"/>
      <c r="F13" s="416" t="s">
        <v>22</v>
      </c>
      <c r="G13" s="416"/>
      <c r="H13" s="416" t="s">
        <v>434</v>
      </c>
      <c r="I13" s="416"/>
      <c r="J13" s="416" t="s">
        <v>435</v>
      </c>
      <c r="K13" s="416"/>
      <c r="L13" s="93"/>
      <c r="M13" s="92"/>
      <c r="N13" s="93"/>
      <c r="O13" s="92"/>
      <c r="P13" s="93"/>
      <c r="Q13" s="92"/>
      <c r="R13" s="89"/>
      <c r="S13" s="89"/>
      <c r="T13" s="14"/>
    </row>
    <row r="14" spans="3:20">
      <c r="C14" s="412"/>
      <c r="D14" s="165" t="s">
        <v>430</v>
      </c>
      <c r="E14" s="165" t="s">
        <v>429</v>
      </c>
      <c r="F14" s="165" t="s">
        <v>430</v>
      </c>
      <c r="G14" s="165" t="s">
        <v>429</v>
      </c>
      <c r="H14" s="165" t="s">
        <v>430</v>
      </c>
      <c r="I14" s="165" t="s">
        <v>429</v>
      </c>
      <c r="J14" s="165" t="s">
        <v>430</v>
      </c>
      <c r="K14" s="165" t="s">
        <v>429</v>
      </c>
      <c r="L14" s="93"/>
      <c r="M14" s="92"/>
      <c r="N14" s="93"/>
      <c r="O14" s="92"/>
      <c r="P14" s="93"/>
      <c r="Q14" s="92"/>
      <c r="R14" s="89"/>
      <c r="S14" s="89"/>
      <c r="T14" s="14"/>
    </row>
    <row r="15" spans="3:20">
      <c r="C15" s="157" t="s">
        <v>55</v>
      </c>
      <c r="D15" s="187">
        <v>58290</v>
      </c>
      <c r="E15" s="187">
        <v>20126</v>
      </c>
      <c r="F15" s="187">
        <v>10557</v>
      </c>
      <c r="G15" s="187">
        <v>18678</v>
      </c>
      <c r="H15" s="187">
        <v>14943</v>
      </c>
      <c r="I15" s="187">
        <v>13311</v>
      </c>
      <c r="J15" s="190"/>
      <c r="K15" s="190"/>
      <c r="L15" s="93"/>
      <c r="M15" s="92"/>
      <c r="N15" s="93"/>
      <c r="O15" s="92"/>
      <c r="P15" s="93"/>
      <c r="Q15" s="92"/>
      <c r="R15" s="89"/>
      <c r="S15" s="89"/>
      <c r="T15" s="14"/>
    </row>
    <row r="16" spans="3:20">
      <c r="C16" s="157" t="s">
        <v>56</v>
      </c>
      <c r="D16" s="187">
        <v>44251</v>
      </c>
      <c r="E16" s="187">
        <v>32299</v>
      </c>
      <c r="F16" s="187">
        <v>7943</v>
      </c>
      <c r="G16" s="187">
        <v>13800</v>
      </c>
      <c r="H16" s="187">
        <v>12081</v>
      </c>
      <c r="I16" s="187">
        <v>11614</v>
      </c>
      <c r="J16" s="187">
        <v>4652</v>
      </c>
      <c r="K16" s="187">
        <v>3942</v>
      </c>
      <c r="L16" s="93"/>
      <c r="M16" s="92"/>
      <c r="N16" s="93"/>
      <c r="O16" s="92"/>
      <c r="P16" s="93"/>
      <c r="Q16" s="92"/>
      <c r="R16" s="89"/>
      <c r="S16" s="89"/>
      <c r="T16" s="14"/>
    </row>
    <row r="17" spans="3:20">
      <c r="C17" s="157" t="s">
        <v>57</v>
      </c>
      <c r="D17" s="187">
        <v>13562</v>
      </c>
      <c r="E17" s="187">
        <v>9617</v>
      </c>
      <c r="F17" s="187">
        <v>2215</v>
      </c>
      <c r="G17" s="187">
        <v>3637</v>
      </c>
      <c r="H17" s="187">
        <v>4362</v>
      </c>
      <c r="I17" s="187">
        <v>4399</v>
      </c>
      <c r="J17" s="187">
        <v>1189</v>
      </c>
      <c r="K17" s="187">
        <v>1185</v>
      </c>
      <c r="L17" s="93"/>
      <c r="M17" s="92"/>
      <c r="N17" s="93"/>
      <c r="O17" s="92"/>
      <c r="P17" s="93"/>
      <c r="Q17" s="92"/>
      <c r="R17" s="89"/>
      <c r="S17" s="89"/>
      <c r="T17" s="14"/>
    </row>
    <row r="18" spans="3:20">
      <c r="C18" s="157" t="s">
        <v>58</v>
      </c>
      <c r="D18" s="187">
        <v>24442</v>
      </c>
      <c r="E18" s="187">
        <v>22272</v>
      </c>
      <c r="F18" s="187">
        <v>5317</v>
      </c>
      <c r="G18" s="187">
        <v>9283</v>
      </c>
      <c r="H18" s="187">
        <v>12066</v>
      </c>
      <c r="I18" s="187">
        <v>10792</v>
      </c>
      <c r="J18" s="187">
        <v>2966</v>
      </c>
      <c r="K18" s="187">
        <v>2324</v>
      </c>
      <c r="L18" s="93"/>
      <c r="M18" s="92"/>
      <c r="N18" s="93"/>
      <c r="O18" s="92"/>
      <c r="P18" s="93"/>
      <c r="Q18" s="92"/>
      <c r="R18" s="89"/>
      <c r="S18" s="89"/>
      <c r="T18" s="14"/>
    </row>
    <row r="19" spans="3:20">
      <c r="C19" s="157" t="s">
        <v>59</v>
      </c>
      <c r="D19" s="187">
        <v>149438</v>
      </c>
      <c r="E19" s="187">
        <v>160119</v>
      </c>
      <c r="F19" s="187">
        <v>29158</v>
      </c>
      <c r="G19" s="187">
        <v>52924</v>
      </c>
      <c r="H19" s="187">
        <v>47558</v>
      </c>
      <c r="I19" s="187">
        <v>44707</v>
      </c>
      <c r="J19" s="187">
        <v>10058</v>
      </c>
      <c r="K19" s="187">
        <v>8364</v>
      </c>
      <c r="L19" s="93"/>
      <c r="M19" s="92"/>
      <c r="N19" s="93"/>
      <c r="O19" s="92"/>
      <c r="P19" s="93"/>
      <c r="Q19" s="92"/>
      <c r="R19" s="89"/>
      <c r="S19" s="89"/>
      <c r="T19" s="14"/>
    </row>
    <row r="20" spans="3:20">
      <c r="C20" s="157" t="s">
        <v>433</v>
      </c>
      <c r="D20" s="189">
        <v>4.2</v>
      </c>
      <c r="E20" s="189">
        <v>4.54</v>
      </c>
      <c r="F20" s="189">
        <v>2.6</v>
      </c>
      <c r="G20" s="189">
        <v>3.61</v>
      </c>
      <c r="H20" s="189">
        <v>1.83</v>
      </c>
      <c r="I20" s="189">
        <v>1.74</v>
      </c>
      <c r="J20" s="190"/>
      <c r="K20" s="190"/>
      <c r="L20" s="93"/>
      <c r="M20" s="92"/>
      <c r="N20" s="93"/>
      <c r="O20" s="92"/>
      <c r="P20" s="93"/>
      <c r="Q20" s="92"/>
      <c r="R20" s="89"/>
      <c r="S20" s="89"/>
      <c r="T20" s="14"/>
    </row>
    <row r="21" spans="3:20" ht="13.2" customHeight="1">
      <c r="C21" s="423" t="s">
        <v>536</v>
      </c>
      <c r="D21" s="423"/>
      <c r="E21" s="423"/>
      <c r="F21" s="423"/>
      <c r="G21" s="423"/>
      <c r="H21" s="423"/>
      <c r="I21" s="423"/>
      <c r="J21" s="423"/>
      <c r="K21" s="423"/>
      <c r="L21" s="90"/>
      <c r="M21" s="90"/>
      <c r="N21" s="90"/>
      <c r="O21" s="90"/>
      <c r="P21" s="90"/>
      <c r="Q21" s="90"/>
      <c r="R21" s="90"/>
      <c r="S21" s="90"/>
      <c r="T21" s="14"/>
    </row>
    <row r="22" spans="3:20">
      <c r="C22" s="424"/>
      <c r="D22" s="424"/>
      <c r="E22" s="424"/>
      <c r="F22" s="424"/>
      <c r="G22" s="424"/>
      <c r="H22" s="424"/>
      <c r="I22" s="424"/>
      <c r="J22" s="424"/>
      <c r="K22" s="424"/>
      <c r="L22" s="90"/>
      <c r="M22" s="90"/>
      <c r="N22" s="90"/>
      <c r="O22" s="90"/>
      <c r="P22" s="90"/>
      <c r="Q22" s="90"/>
      <c r="R22" s="90"/>
      <c r="S22" s="90"/>
    </row>
    <row r="23" spans="3:20">
      <c r="D23" s="88"/>
      <c r="E23" s="88"/>
      <c r="F23" s="88"/>
      <c r="G23" s="88"/>
      <c r="H23" s="88"/>
      <c r="M23" s="88"/>
      <c r="N23" s="88"/>
      <c r="O23" s="88"/>
      <c r="P23" s="88"/>
      <c r="Q23" s="88"/>
      <c r="R23" s="88"/>
    </row>
    <row r="24" spans="3:20">
      <c r="D24" s="88"/>
      <c r="E24" s="88"/>
      <c r="F24" s="88"/>
      <c r="G24" s="88"/>
      <c r="H24" s="88"/>
      <c r="M24" s="88"/>
      <c r="N24" s="88"/>
      <c r="O24" s="88"/>
      <c r="P24" s="88"/>
      <c r="Q24" s="88"/>
      <c r="R24" s="88"/>
    </row>
    <row r="25" spans="3:20">
      <c r="F25" s="88"/>
      <c r="G25" s="88"/>
      <c r="H25" s="88"/>
      <c r="M25" s="88"/>
      <c r="N25" s="88"/>
      <c r="O25" s="88"/>
      <c r="P25" s="88"/>
      <c r="Q25" s="88"/>
      <c r="R25" s="88"/>
    </row>
    <row r="26" spans="3:20">
      <c r="F26" s="88"/>
      <c r="G26" s="88"/>
      <c r="H26" s="88"/>
      <c r="M26" s="88"/>
      <c r="N26" s="88"/>
      <c r="O26" s="88"/>
      <c r="P26" s="88"/>
      <c r="Q26" s="88"/>
      <c r="R26" s="88"/>
    </row>
    <row r="27" spans="3:20">
      <c r="F27" s="88"/>
      <c r="G27" s="88"/>
      <c r="H27" s="88"/>
      <c r="M27" s="88"/>
      <c r="N27" s="88"/>
      <c r="O27" s="88"/>
      <c r="P27" s="88"/>
      <c r="Q27" s="88"/>
      <c r="R27" s="88"/>
    </row>
    <row r="28" spans="3:20">
      <c r="F28" s="88"/>
      <c r="G28" s="88"/>
      <c r="H28" s="88"/>
      <c r="M28" s="88"/>
      <c r="N28" s="88"/>
      <c r="O28" s="88"/>
      <c r="P28" s="88"/>
      <c r="Q28" s="88"/>
      <c r="R28" s="88"/>
    </row>
  </sheetData>
  <mergeCells count="12">
    <mergeCell ref="C21:K22"/>
    <mergeCell ref="C4:K4"/>
    <mergeCell ref="H13:I13"/>
    <mergeCell ref="J13:K13"/>
    <mergeCell ref="F13:G13"/>
    <mergeCell ref="D13:E13"/>
    <mergeCell ref="D5:E5"/>
    <mergeCell ref="F5:G5"/>
    <mergeCell ref="H5:I5"/>
    <mergeCell ref="J5:K5"/>
    <mergeCell ref="C13:C14"/>
    <mergeCell ref="C5:C6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R40"/>
  <sheetViews>
    <sheetView workbookViewId="0">
      <selection activeCell="E2" sqref="E2:N21"/>
    </sheetView>
  </sheetViews>
  <sheetFormatPr defaultRowHeight="13.2"/>
  <cols>
    <col min="1" max="4" width="8.88671875" style="51"/>
    <col min="5" max="5" width="14.109375" style="51" customWidth="1"/>
    <col min="6" max="6" width="8.5546875" style="7" customWidth="1"/>
    <col min="7" max="7" width="9.44140625" style="7" customWidth="1"/>
    <col min="8" max="8" width="8.5546875" style="7" customWidth="1"/>
    <col min="9" max="9" width="7.109375" style="51" customWidth="1"/>
    <col min="10" max="10" width="13.33203125" style="51" customWidth="1"/>
    <col min="11" max="11" width="8.109375" style="51" customWidth="1"/>
    <col min="12" max="12" width="9.44140625" style="51" customWidth="1"/>
    <col min="13" max="13" width="8.88671875" style="51"/>
    <col min="14" max="14" width="7.88671875" style="51" customWidth="1"/>
    <col min="15" max="16384" width="8.88671875" style="51"/>
  </cols>
  <sheetData>
    <row r="2" spans="5:14" ht="13.8">
      <c r="E2" s="357" t="s">
        <v>537</v>
      </c>
      <c r="F2" s="357"/>
      <c r="G2" s="357"/>
      <c r="H2" s="357"/>
      <c r="I2" s="357"/>
      <c r="J2" s="357"/>
      <c r="K2" s="357"/>
      <c r="L2" s="357"/>
      <c r="M2" s="357"/>
      <c r="N2" s="357"/>
    </row>
    <row r="3" spans="5:14" ht="13.2" customHeight="1">
      <c r="E3" s="366" t="s">
        <v>41</v>
      </c>
      <c r="F3" s="426" t="s">
        <v>304</v>
      </c>
      <c r="G3" s="426"/>
      <c r="H3" s="426"/>
      <c r="I3" s="427" t="s">
        <v>303</v>
      </c>
      <c r="J3" s="366" t="s">
        <v>41</v>
      </c>
      <c r="K3" s="426" t="s">
        <v>304</v>
      </c>
      <c r="L3" s="426"/>
      <c r="M3" s="426"/>
      <c r="N3" s="428" t="s">
        <v>303</v>
      </c>
    </row>
    <row r="4" spans="5:14">
      <c r="E4" s="366"/>
      <c r="F4" s="177" t="s">
        <v>59</v>
      </c>
      <c r="G4" s="178" t="s">
        <v>220</v>
      </c>
      <c r="H4" s="178" t="s">
        <v>221</v>
      </c>
      <c r="I4" s="427"/>
      <c r="J4" s="366"/>
      <c r="K4" s="177" t="s">
        <v>59</v>
      </c>
      <c r="L4" s="178" t="s">
        <v>220</v>
      </c>
      <c r="M4" s="178" t="s">
        <v>221</v>
      </c>
      <c r="N4" s="428"/>
    </row>
    <row r="5" spans="5:14">
      <c r="E5" s="179" t="s">
        <v>61</v>
      </c>
      <c r="F5" s="109">
        <v>800.04</v>
      </c>
      <c r="G5" s="109">
        <v>252.41</v>
      </c>
      <c r="H5" s="109">
        <v>275.12</v>
      </c>
      <c r="I5" s="180">
        <v>130.31</v>
      </c>
      <c r="J5" s="179" t="s">
        <v>76</v>
      </c>
      <c r="K5" s="109">
        <v>319.62</v>
      </c>
      <c r="L5" s="109">
        <v>100.11</v>
      </c>
      <c r="M5" s="109">
        <v>111.06</v>
      </c>
      <c r="N5" s="179">
        <v>57.02</v>
      </c>
    </row>
    <row r="6" spans="5:14">
      <c r="E6" s="179" t="s">
        <v>65</v>
      </c>
      <c r="F6" s="109">
        <v>699.57</v>
      </c>
      <c r="G6" s="109">
        <v>204.17</v>
      </c>
      <c r="H6" s="109">
        <v>277.38</v>
      </c>
      <c r="I6" s="180">
        <v>105.89</v>
      </c>
      <c r="J6" s="179" t="s">
        <v>72</v>
      </c>
      <c r="K6" s="109">
        <v>287.92</v>
      </c>
      <c r="L6" s="109">
        <v>76.62</v>
      </c>
      <c r="M6" s="109">
        <v>49.74</v>
      </c>
      <c r="N6" s="179">
        <v>28.51</v>
      </c>
    </row>
    <row r="7" spans="5:14">
      <c r="E7" s="179" t="s">
        <v>79</v>
      </c>
      <c r="F7" s="109">
        <v>619.41</v>
      </c>
      <c r="G7" s="109">
        <v>174.16</v>
      </c>
      <c r="H7" s="109">
        <v>234.55</v>
      </c>
      <c r="I7" s="180">
        <v>84.61</v>
      </c>
      <c r="J7" s="179" t="s">
        <v>70</v>
      </c>
      <c r="K7" s="109">
        <v>247.74</v>
      </c>
      <c r="L7" s="109">
        <v>65.22</v>
      </c>
      <c r="M7" s="109">
        <v>80.89</v>
      </c>
      <c r="N7" s="179">
        <v>58.03</v>
      </c>
    </row>
    <row r="8" spans="5:14">
      <c r="E8" s="179" t="s">
        <v>84</v>
      </c>
      <c r="F8" s="109">
        <v>616.07000000000005</v>
      </c>
      <c r="G8" s="109">
        <v>160.83000000000001</v>
      </c>
      <c r="H8" s="130">
        <v>177.3</v>
      </c>
      <c r="I8" s="180">
        <v>107.81</v>
      </c>
      <c r="J8" s="179" t="s">
        <v>64</v>
      </c>
      <c r="K8" s="109">
        <v>229.42</v>
      </c>
      <c r="L8" s="109">
        <v>76.98</v>
      </c>
      <c r="M8" s="109">
        <v>56.41</v>
      </c>
      <c r="N8" s="179">
        <v>39.11</v>
      </c>
    </row>
    <row r="9" spans="5:14">
      <c r="E9" s="179" t="s">
        <v>73</v>
      </c>
      <c r="F9" s="109">
        <v>607.67999999999995</v>
      </c>
      <c r="G9" s="109">
        <v>191.81</v>
      </c>
      <c r="H9" s="109">
        <v>250.86</v>
      </c>
      <c r="I9" s="180">
        <v>127.19</v>
      </c>
      <c r="J9" s="179" t="s">
        <v>75</v>
      </c>
      <c r="K9" s="109">
        <v>228.66</v>
      </c>
      <c r="L9" s="130">
        <v>70.099999999999994</v>
      </c>
      <c r="M9" s="109">
        <v>82.43</v>
      </c>
      <c r="N9" s="179">
        <v>55.78</v>
      </c>
    </row>
    <row r="10" spans="5:14">
      <c r="E10" s="179" t="s">
        <v>300</v>
      </c>
      <c r="F10" s="109">
        <v>536.41999999999996</v>
      </c>
      <c r="G10" s="130">
        <v>164.5</v>
      </c>
      <c r="H10" s="130">
        <v>117.8</v>
      </c>
      <c r="I10" s="180">
        <v>70.16</v>
      </c>
      <c r="J10" s="179" t="s">
        <v>63</v>
      </c>
      <c r="K10" s="109">
        <v>214.28</v>
      </c>
      <c r="L10" s="109">
        <v>66.540000000000006</v>
      </c>
      <c r="M10" s="130">
        <v>81.5</v>
      </c>
      <c r="N10" s="179">
        <v>60.79</v>
      </c>
    </row>
    <row r="11" spans="5:14">
      <c r="E11" s="179" t="s">
        <v>71</v>
      </c>
      <c r="F11" s="109">
        <v>523.54</v>
      </c>
      <c r="G11" s="109">
        <v>168.35</v>
      </c>
      <c r="H11" s="109">
        <v>160.36000000000001</v>
      </c>
      <c r="I11" s="180">
        <v>99.92</v>
      </c>
      <c r="J11" s="179" t="s">
        <v>62</v>
      </c>
      <c r="K11" s="109">
        <v>207.99</v>
      </c>
      <c r="L11" s="109">
        <v>65.08</v>
      </c>
      <c r="M11" s="109">
        <v>63.41</v>
      </c>
      <c r="N11" s="179">
        <v>48.32</v>
      </c>
    </row>
    <row r="12" spans="5:14">
      <c r="E12" s="179" t="s">
        <v>82</v>
      </c>
      <c r="F12" s="109">
        <v>470.16</v>
      </c>
      <c r="G12" s="109">
        <v>170.33</v>
      </c>
      <c r="H12" s="109">
        <v>200.51</v>
      </c>
      <c r="I12" s="180">
        <v>85.67</v>
      </c>
      <c r="J12" s="179" t="s">
        <v>83</v>
      </c>
      <c r="K12" s="109">
        <v>190.31</v>
      </c>
      <c r="L12" s="109">
        <v>42.08</v>
      </c>
      <c r="M12" s="109">
        <v>41.58</v>
      </c>
      <c r="N12" s="179">
        <v>39.119999999999997</v>
      </c>
    </row>
    <row r="13" spans="5:14">
      <c r="E13" s="181" t="s">
        <v>86</v>
      </c>
      <c r="F13" s="109">
        <v>383.99</v>
      </c>
      <c r="G13" s="109">
        <v>130.02000000000001</v>
      </c>
      <c r="H13" s="109">
        <v>182.95</v>
      </c>
      <c r="I13" s="180">
        <v>69.25</v>
      </c>
      <c r="J13" s="179" t="s">
        <v>81</v>
      </c>
      <c r="K13" s="109">
        <v>187.55</v>
      </c>
      <c r="L13" s="109">
        <v>52.48</v>
      </c>
      <c r="M13" s="109">
        <v>52.63</v>
      </c>
      <c r="N13" s="179">
        <v>32.42</v>
      </c>
    </row>
    <row r="14" spans="5:14">
      <c r="E14" s="179" t="s">
        <v>68</v>
      </c>
      <c r="F14" s="109">
        <v>368.07</v>
      </c>
      <c r="G14" s="109">
        <v>114.08</v>
      </c>
      <c r="H14" s="109">
        <v>130.09</v>
      </c>
      <c r="I14" s="180">
        <v>105.24</v>
      </c>
      <c r="J14" s="179" t="s">
        <v>302</v>
      </c>
      <c r="K14" s="109">
        <v>154.41</v>
      </c>
      <c r="L14" s="109">
        <v>49.99</v>
      </c>
      <c r="M14" s="109">
        <v>41.94</v>
      </c>
      <c r="N14" s="179">
        <v>35.229999999999997</v>
      </c>
    </row>
    <row r="15" spans="5:14">
      <c r="E15" s="179" t="s">
        <v>78</v>
      </c>
      <c r="F15" s="109">
        <v>351.75</v>
      </c>
      <c r="G15" s="130">
        <v>101.9</v>
      </c>
      <c r="H15" s="109">
        <v>94.01</v>
      </c>
      <c r="I15" s="180">
        <v>63.11</v>
      </c>
      <c r="J15" s="179" t="s">
        <v>85</v>
      </c>
      <c r="K15" s="109">
        <v>147.63</v>
      </c>
      <c r="L15" s="109">
        <v>42.49</v>
      </c>
      <c r="M15" s="109">
        <v>32.950000000000003</v>
      </c>
      <c r="N15" s="182">
        <v>35.200000000000003</v>
      </c>
    </row>
    <row r="16" spans="5:14">
      <c r="E16" s="179" t="s">
        <v>80</v>
      </c>
      <c r="F16" s="109">
        <v>351.37</v>
      </c>
      <c r="G16" s="109">
        <v>114.33</v>
      </c>
      <c r="H16" s="109">
        <v>130.66999999999999</v>
      </c>
      <c r="I16" s="180">
        <v>57.28</v>
      </c>
      <c r="J16" s="179" t="s">
        <v>74</v>
      </c>
      <c r="K16" s="130">
        <v>138.5</v>
      </c>
      <c r="L16" s="109">
        <v>30.01</v>
      </c>
      <c r="M16" s="109">
        <v>38.72</v>
      </c>
      <c r="N16" s="179">
        <v>36.71</v>
      </c>
    </row>
    <row r="17" spans="5:18">
      <c r="E17" s="179" t="s">
        <v>69</v>
      </c>
      <c r="F17" s="109">
        <v>348.13</v>
      </c>
      <c r="G17" s="130">
        <v>118.2</v>
      </c>
      <c r="H17" s="130">
        <v>83.2</v>
      </c>
      <c r="I17" s="180">
        <v>101.25</v>
      </c>
      <c r="J17" s="179" t="s">
        <v>87</v>
      </c>
      <c r="K17" s="109">
        <v>128.35</v>
      </c>
      <c r="L17" s="109">
        <v>50.78</v>
      </c>
      <c r="M17" s="109">
        <v>38.31</v>
      </c>
      <c r="N17" s="179">
        <v>34.659999999999997</v>
      </c>
    </row>
    <row r="18" spans="5:18">
      <c r="E18" s="183" t="s">
        <v>222</v>
      </c>
      <c r="F18" s="184">
        <v>334.48</v>
      </c>
      <c r="G18" s="184">
        <v>106.66</v>
      </c>
      <c r="H18" s="184">
        <v>112.22</v>
      </c>
      <c r="I18" s="185">
        <v>64.58</v>
      </c>
      <c r="J18" s="179" t="s">
        <v>301</v>
      </c>
      <c r="K18" s="109">
        <v>110.31</v>
      </c>
      <c r="L18" s="109">
        <v>27.88</v>
      </c>
      <c r="M18" s="109">
        <v>25.94</v>
      </c>
      <c r="N18" s="179">
        <v>26.58</v>
      </c>
    </row>
    <row r="19" spans="5:18">
      <c r="E19" s="186"/>
      <c r="F19" s="186"/>
      <c r="G19" s="186"/>
      <c r="H19" s="186"/>
      <c r="I19" s="186"/>
      <c r="J19" s="179" t="s">
        <v>66</v>
      </c>
      <c r="K19" s="109">
        <v>107.46</v>
      </c>
      <c r="L19" s="109">
        <v>37.630000000000003</v>
      </c>
      <c r="M19" s="109">
        <v>23.09</v>
      </c>
      <c r="N19" s="179">
        <v>26.15</v>
      </c>
    </row>
    <row r="20" spans="5:18" ht="13.2" customHeight="1">
      <c r="E20" s="425" t="s">
        <v>544</v>
      </c>
      <c r="F20" s="425"/>
      <c r="G20" s="425"/>
      <c r="H20" s="425"/>
      <c r="I20" s="425"/>
      <c r="J20" s="425"/>
      <c r="K20" s="425"/>
      <c r="L20" s="425"/>
      <c r="M20" s="425"/>
      <c r="N20" s="425"/>
      <c r="O20" s="57"/>
      <c r="P20" s="57"/>
      <c r="Q20" s="57"/>
      <c r="R20" s="57"/>
    </row>
    <row r="21" spans="5:18" ht="27" customHeight="1">
      <c r="E21" s="425"/>
      <c r="F21" s="425"/>
      <c r="G21" s="425"/>
      <c r="H21" s="425"/>
      <c r="I21" s="425"/>
      <c r="J21" s="425"/>
      <c r="K21" s="425"/>
      <c r="L21" s="425"/>
      <c r="M21" s="425"/>
      <c r="N21" s="425"/>
      <c r="O21" s="56"/>
      <c r="P21" s="56"/>
      <c r="Q21" s="56"/>
      <c r="R21" s="56"/>
    </row>
    <row r="40" spans="13:13">
      <c r="M40" s="20"/>
    </row>
  </sheetData>
  <mergeCells count="8">
    <mergeCell ref="E20:N21"/>
    <mergeCell ref="E2:N2"/>
    <mergeCell ref="E3:E4"/>
    <mergeCell ref="F3:H3"/>
    <mergeCell ref="I3:I4"/>
    <mergeCell ref="J3:J4"/>
    <mergeCell ref="K3:M3"/>
    <mergeCell ref="N3:N4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8"/>
  <sheetViews>
    <sheetView workbookViewId="0">
      <selection activeCell="B1" sqref="B1:I20"/>
    </sheetView>
  </sheetViews>
  <sheetFormatPr defaultRowHeight="13.2"/>
  <cols>
    <col min="1" max="1" width="8.88671875" style="51"/>
    <col min="2" max="2" width="12.5546875" style="51" customWidth="1"/>
    <col min="3" max="3" width="13.44140625" style="51" customWidth="1"/>
    <col min="4" max="4" width="7.77734375" style="51" customWidth="1"/>
    <col min="5" max="5" width="10" style="50" customWidth="1"/>
    <col min="6" max="6" width="14.6640625" style="51" customWidth="1"/>
    <col min="7" max="7" width="12.88671875" style="51" customWidth="1"/>
    <col min="8" max="8" width="8.109375" style="51" customWidth="1"/>
    <col min="9" max="9" width="12.109375" style="50" customWidth="1"/>
    <col min="10" max="16384" width="8.88671875" style="51"/>
  </cols>
  <sheetData>
    <row r="1" spans="2:9" ht="13.8">
      <c r="B1" s="429" t="s">
        <v>543</v>
      </c>
      <c r="C1" s="377"/>
      <c r="D1" s="377"/>
      <c r="E1" s="377"/>
      <c r="F1" s="377"/>
      <c r="G1" s="377"/>
      <c r="H1" s="377"/>
      <c r="I1" s="377"/>
    </row>
    <row r="2" spans="2:9" ht="13.8">
      <c r="B2" s="375" t="s">
        <v>41</v>
      </c>
      <c r="C2" s="120" t="s">
        <v>197</v>
      </c>
      <c r="D2" s="120" t="s">
        <v>198</v>
      </c>
      <c r="E2" s="104" t="s">
        <v>540</v>
      </c>
      <c r="F2" s="375" t="s">
        <v>41</v>
      </c>
      <c r="G2" s="120" t="s">
        <v>197</v>
      </c>
      <c r="H2" s="120" t="s">
        <v>198</v>
      </c>
      <c r="I2" s="104" t="s">
        <v>540</v>
      </c>
    </row>
    <row r="3" spans="2:9" ht="13.8">
      <c r="B3" s="375"/>
      <c r="C3" s="104" t="s">
        <v>199</v>
      </c>
      <c r="D3" s="120" t="s">
        <v>60</v>
      </c>
      <c r="E3" s="104" t="s">
        <v>200</v>
      </c>
      <c r="F3" s="375"/>
      <c r="G3" s="104" t="s">
        <v>199</v>
      </c>
      <c r="H3" s="120" t="s">
        <v>60</v>
      </c>
      <c r="I3" s="104" t="s">
        <v>200</v>
      </c>
    </row>
    <row r="4" spans="2:9">
      <c r="B4" s="124" t="s">
        <v>76</v>
      </c>
      <c r="C4" s="192">
        <v>11.082332248967411</v>
      </c>
      <c r="D4" s="125">
        <v>59789</v>
      </c>
      <c r="E4" s="125">
        <v>35239</v>
      </c>
      <c r="F4" s="124" t="s">
        <v>75</v>
      </c>
      <c r="G4" s="193">
        <v>2.5262769078124325</v>
      </c>
      <c r="H4" s="125">
        <v>2066</v>
      </c>
      <c r="I4" s="125">
        <v>24069</v>
      </c>
    </row>
    <row r="5" spans="2:9">
      <c r="B5" s="124" t="s">
        <v>83</v>
      </c>
      <c r="C5" s="193">
        <v>8.8632460282689784</v>
      </c>
      <c r="D5" s="125">
        <v>46260</v>
      </c>
      <c r="E5" s="125">
        <v>29782</v>
      </c>
      <c r="F5" s="124" t="s">
        <v>80</v>
      </c>
      <c r="G5" s="193">
        <v>2.4721005385996411</v>
      </c>
      <c r="H5" s="125">
        <v>16868</v>
      </c>
      <c r="I5" s="125">
        <v>52240</v>
      </c>
    </row>
    <row r="6" spans="2:9">
      <c r="B6" s="124" t="s">
        <v>72</v>
      </c>
      <c r="C6" s="193">
        <v>8.386919620569147</v>
      </c>
      <c r="D6" s="125">
        <v>11001</v>
      </c>
      <c r="E6" s="125">
        <v>21593</v>
      </c>
      <c r="F6" s="124" t="s">
        <v>61</v>
      </c>
      <c r="G6" s="193">
        <v>2.4219653179190752</v>
      </c>
      <c r="H6" s="125">
        <v>557</v>
      </c>
      <c r="I6" s="125">
        <v>118209</v>
      </c>
    </row>
    <row r="7" spans="2:9">
      <c r="B7" s="124" t="s">
        <v>86</v>
      </c>
      <c r="C7" s="193">
        <v>8.1061263941710475</v>
      </c>
      <c r="D7" s="125">
        <v>64331</v>
      </c>
      <c r="E7" s="125">
        <v>46479</v>
      </c>
      <c r="F7" s="124" t="s">
        <v>201</v>
      </c>
      <c r="G7" s="193">
        <v>2.29</v>
      </c>
      <c r="H7" s="125">
        <v>80646</v>
      </c>
      <c r="I7" s="125">
        <v>47852</v>
      </c>
    </row>
    <row r="8" spans="2:9">
      <c r="B8" s="124" t="s">
        <v>84</v>
      </c>
      <c r="C8" s="193">
        <v>8.0021540896042094</v>
      </c>
      <c r="D8" s="125">
        <v>418</v>
      </c>
      <c r="E8" s="125">
        <v>25281</v>
      </c>
      <c r="F8" s="124" t="s">
        <v>65</v>
      </c>
      <c r="G8" s="193">
        <v>2.1737073417876323</v>
      </c>
      <c r="H8" s="125">
        <v>8211</v>
      </c>
      <c r="I8" s="125">
        <v>86145</v>
      </c>
    </row>
    <row r="9" spans="2:9">
      <c r="B9" s="124" t="s">
        <v>78</v>
      </c>
      <c r="C9" s="193">
        <v>7.1511180872996665</v>
      </c>
      <c r="D9" s="125">
        <v>64121</v>
      </c>
      <c r="E9" s="125">
        <v>44445</v>
      </c>
      <c r="F9" s="194" t="s">
        <v>96</v>
      </c>
      <c r="G9" s="193">
        <v>2.1690163032488936</v>
      </c>
      <c r="H9" s="125">
        <v>2076</v>
      </c>
      <c r="I9" s="125">
        <v>5478</v>
      </c>
    </row>
    <row r="10" spans="2:9">
      <c r="B10" s="195" t="s">
        <v>95</v>
      </c>
      <c r="C10" s="196">
        <v>5.521687975574828</v>
      </c>
      <c r="D10" s="430" t="s">
        <v>202</v>
      </c>
      <c r="E10" s="430"/>
      <c r="F10" s="124" t="s">
        <v>203</v>
      </c>
      <c r="G10" s="193">
        <v>2.0646845297548388</v>
      </c>
      <c r="H10" s="125">
        <v>10543</v>
      </c>
      <c r="I10" s="125">
        <v>19769</v>
      </c>
    </row>
    <row r="11" spans="2:9">
      <c r="B11" s="124" t="s">
        <v>64</v>
      </c>
      <c r="C11" s="193">
        <v>5.2760713900700518</v>
      </c>
      <c r="D11" s="125">
        <v>4256</v>
      </c>
      <c r="E11" s="125">
        <v>13490</v>
      </c>
      <c r="F11" s="124" t="s">
        <v>66</v>
      </c>
      <c r="G11" s="193">
        <v>1.9680047828845544</v>
      </c>
      <c r="H11" s="125">
        <v>19652</v>
      </c>
      <c r="I11" s="125">
        <v>9995</v>
      </c>
    </row>
    <row r="12" spans="2:9">
      <c r="B12" s="124" t="s">
        <v>68</v>
      </c>
      <c r="C12" s="193">
        <v>4.7468004658543146</v>
      </c>
      <c r="D12" s="125">
        <v>5647</v>
      </c>
      <c r="E12" s="125">
        <v>61508</v>
      </c>
      <c r="F12" s="124" t="s">
        <v>204</v>
      </c>
      <c r="G12" s="193">
        <v>1.925604769352927</v>
      </c>
      <c r="H12" s="125">
        <v>7201</v>
      </c>
      <c r="I12" s="125">
        <v>7875</v>
      </c>
    </row>
    <row r="13" spans="2:9">
      <c r="B13" s="124" t="s">
        <v>77</v>
      </c>
      <c r="C13" s="193">
        <v>4.4157290417781061</v>
      </c>
      <c r="D13" s="125">
        <v>327</v>
      </c>
      <c r="E13" s="125">
        <v>52140</v>
      </c>
      <c r="F13" s="124" t="s">
        <v>62</v>
      </c>
      <c r="G13" s="193">
        <v>1.4380927910020846</v>
      </c>
      <c r="H13" s="125">
        <v>2917</v>
      </c>
      <c r="I13" s="125">
        <v>16529</v>
      </c>
    </row>
    <row r="14" spans="2:9">
      <c r="B14" s="124" t="s">
        <v>87</v>
      </c>
      <c r="C14" s="193">
        <v>4.2430959097320171</v>
      </c>
      <c r="D14" s="125">
        <v>1989</v>
      </c>
      <c r="E14" s="125">
        <v>15640</v>
      </c>
      <c r="F14" s="124" t="s">
        <v>69</v>
      </c>
      <c r="G14" s="193">
        <v>1.3976941717866498</v>
      </c>
      <c r="H14" s="125">
        <v>5480</v>
      </c>
      <c r="I14" s="125">
        <v>50061</v>
      </c>
    </row>
    <row r="15" spans="2:9">
      <c r="B15" s="194" t="s">
        <v>73</v>
      </c>
      <c r="C15" s="192">
        <v>3.804974708567598</v>
      </c>
      <c r="D15" s="125">
        <v>8517</v>
      </c>
      <c r="E15" s="125">
        <v>51215</v>
      </c>
      <c r="F15" s="124" t="s">
        <v>63</v>
      </c>
      <c r="G15" s="193">
        <v>1.3430431802604523</v>
      </c>
      <c r="H15" s="125">
        <v>1316</v>
      </c>
      <c r="I15" s="125">
        <v>20160</v>
      </c>
    </row>
    <row r="16" spans="2:9">
      <c r="B16" s="124" t="s">
        <v>85</v>
      </c>
      <c r="C16" s="193">
        <v>3.4596013883499332</v>
      </c>
      <c r="D16" s="125">
        <v>10402</v>
      </c>
      <c r="E16" s="125">
        <v>22159</v>
      </c>
      <c r="F16" s="124" t="s">
        <v>67</v>
      </c>
      <c r="G16" s="193">
        <v>1.2788200049952489</v>
      </c>
      <c r="H16" s="125">
        <v>9703</v>
      </c>
      <c r="I16" s="125">
        <v>58590</v>
      </c>
    </row>
    <row r="17" spans="2:10">
      <c r="B17" s="124" t="s">
        <v>70</v>
      </c>
      <c r="C17" s="192">
        <v>2.647066440590176</v>
      </c>
      <c r="D17" s="125">
        <v>5423</v>
      </c>
      <c r="E17" s="125">
        <v>18539</v>
      </c>
      <c r="F17" s="124" t="s">
        <v>74</v>
      </c>
      <c r="G17" s="193">
        <v>1.215888954518606</v>
      </c>
      <c r="H17" s="125">
        <v>9890</v>
      </c>
      <c r="I17" s="125">
        <v>14007</v>
      </c>
    </row>
    <row r="18" spans="2:10">
      <c r="B18" s="425" t="s">
        <v>541</v>
      </c>
      <c r="C18" s="425"/>
      <c r="D18" s="425"/>
      <c r="E18" s="425"/>
      <c r="F18" s="425"/>
      <c r="G18" s="425"/>
      <c r="H18" s="425"/>
      <c r="I18" s="425"/>
    </row>
    <row r="19" spans="2:10">
      <c r="B19" s="425"/>
      <c r="C19" s="425"/>
      <c r="D19" s="425"/>
      <c r="E19" s="425"/>
      <c r="F19" s="425"/>
      <c r="G19" s="425"/>
      <c r="H19" s="425"/>
      <c r="I19" s="425"/>
    </row>
    <row r="20" spans="2:10">
      <c r="B20" s="135" t="s">
        <v>542</v>
      </c>
      <c r="C20" s="103"/>
      <c r="D20" s="103"/>
      <c r="E20" s="103"/>
      <c r="F20" s="103"/>
      <c r="G20" s="103"/>
      <c r="H20" s="103"/>
      <c r="I20" s="103"/>
      <c r="J20" s="54"/>
    </row>
    <row r="22" spans="2:10">
      <c r="I22" s="51"/>
    </row>
    <row r="35" spans="2:4">
      <c r="B35" s="51" t="s">
        <v>205</v>
      </c>
      <c r="C35" s="51">
        <v>45002</v>
      </c>
      <c r="D35" s="51">
        <v>3095</v>
      </c>
    </row>
    <row r="36" spans="2:4">
      <c r="B36" s="51" t="s">
        <v>206</v>
      </c>
      <c r="C36" s="51">
        <v>3818</v>
      </c>
      <c r="D36" s="51">
        <v>4785</v>
      </c>
    </row>
    <row r="37" spans="2:4">
      <c r="B37" s="51" t="s">
        <v>207</v>
      </c>
      <c r="C37" s="51">
        <v>625</v>
      </c>
      <c r="D37" s="51">
        <v>7390</v>
      </c>
    </row>
    <row r="38" spans="2:4">
      <c r="B38" s="51" t="s">
        <v>208</v>
      </c>
      <c r="C38" s="51">
        <v>32</v>
      </c>
      <c r="D38" s="51">
        <v>58794</v>
      </c>
    </row>
  </sheetData>
  <mergeCells count="5">
    <mergeCell ref="B1:I1"/>
    <mergeCell ref="B2:B3"/>
    <mergeCell ref="F2:F3"/>
    <mergeCell ref="D10:E10"/>
    <mergeCell ref="B18:I19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18"/>
  <sheetViews>
    <sheetView topLeftCell="A3" workbookViewId="0">
      <selection activeCell="D5" sqref="D5:J16"/>
    </sheetView>
  </sheetViews>
  <sheetFormatPr defaultRowHeight="13.2"/>
  <cols>
    <col min="4" max="4" width="21.5546875" customWidth="1"/>
    <col min="5" max="5" width="12" customWidth="1"/>
    <col min="6" max="6" width="11.33203125" customWidth="1"/>
    <col min="7" max="8" width="12.88671875" customWidth="1"/>
    <col min="9" max="9" width="13" customWidth="1"/>
    <col min="10" max="10" width="12.77734375" customWidth="1"/>
  </cols>
  <sheetData>
    <row r="1" spans="4:11">
      <c r="D1" s="7"/>
      <c r="E1" s="7"/>
      <c r="F1" s="7"/>
      <c r="G1" s="7"/>
      <c r="H1" s="7"/>
    </row>
    <row r="2" spans="4:11">
      <c r="D2" s="7"/>
      <c r="E2" s="7"/>
      <c r="F2" s="7"/>
      <c r="G2" s="7"/>
      <c r="H2" s="7"/>
      <c r="J2">
        <f>F7*1.2</f>
        <v>32805.599999999999</v>
      </c>
    </row>
    <row r="3" spans="4:11">
      <c r="D3" s="7"/>
      <c r="E3" s="7"/>
      <c r="F3" s="7"/>
      <c r="G3" s="7"/>
    </row>
    <row r="5" spans="4:11" ht="13.2" customHeight="1">
      <c r="D5" s="357" t="s">
        <v>545</v>
      </c>
      <c r="E5" s="357"/>
      <c r="F5" s="357"/>
      <c r="G5" s="357"/>
      <c r="H5" s="357"/>
      <c r="I5" s="357"/>
      <c r="J5" s="357"/>
      <c r="K5" s="28"/>
    </row>
    <row r="6" spans="4:11" ht="13.2" customHeight="1">
      <c r="D6" s="110" t="s">
        <v>111</v>
      </c>
      <c r="E6" s="110" t="s">
        <v>89</v>
      </c>
      <c r="F6" s="110" t="s">
        <v>157</v>
      </c>
      <c r="G6" s="108" t="s">
        <v>158</v>
      </c>
      <c r="H6" s="108" t="s">
        <v>154</v>
      </c>
      <c r="I6" s="108" t="s">
        <v>155</v>
      </c>
      <c r="J6" s="108" t="s">
        <v>156</v>
      </c>
    </row>
    <row r="7" spans="4:11" ht="13.2" customHeight="1">
      <c r="D7" s="198" t="s">
        <v>546</v>
      </c>
      <c r="E7" s="110" t="s">
        <v>310</v>
      </c>
      <c r="F7" s="117">
        <v>27338</v>
      </c>
      <c r="G7" s="117">
        <v>71570</v>
      </c>
      <c r="H7" s="117">
        <v>61206</v>
      </c>
      <c r="I7" s="117">
        <v>50277</v>
      </c>
      <c r="J7" s="117">
        <v>42414</v>
      </c>
    </row>
    <row r="8" spans="4:11" ht="13.8">
      <c r="D8" s="104" t="s">
        <v>547</v>
      </c>
      <c r="E8" s="110" t="s">
        <v>314</v>
      </c>
      <c r="F8" s="199">
        <v>150934</v>
      </c>
      <c r="G8" s="199">
        <v>52747</v>
      </c>
      <c r="H8" s="199">
        <v>283716</v>
      </c>
      <c r="I8" s="199">
        <v>16718</v>
      </c>
      <c r="J8" s="199">
        <v>232077</v>
      </c>
    </row>
    <row r="9" spans="4:11">
      <c r="D9" s="110" t="s">
        <v>159</v>
      </c>
      <c r="E9" s="110" t="s">
        <v>60</v>
      </c>
      <c r="F9" s="74">
        <v>5521</v>
      </c>
      <c r="G9" s="74">
        <v>737</v>
      </c>
      <c r="H9" s="74">
        <v>4688</v>
      </c>
      <c r="I9" s="74">
        <v>329</v>
      </c>
      <c r="J9" s="74">
        <v>5503</v>
      </c>
    </row>
    <row r="10" spans="4:11" ht="15.6">
      <c r="D10" s="110" t="s">
        <v>160</v>
      </c>
      <c r="E10" s="191" t="s">
        <v>387</v>
      </c>
      <c r="F10" s="74">
        <v>83450</v>
      </c>
      <c r="G10" s="74">
        <v>1718000</v>
      </c>
      <c r="H10" s="74">
        <v>70270</v>
      </c>
      <c r="I10" s="74">
        <v>103000</v>
      </c>
      <c r="J10" s="74">
        <v>338400</v>
      </c>
    </row>
    <row r="11" spans="4:11">
      <c r="D11" s="110" t="s">
        <v>161</v>
      </c>
      <c r="E11" s="110" t="s">
        <v>162</v>
      </c>
      <c r="F11" s="75">
        <v>5.6000000000000001E-2</v>
      </c>
      <c r="G11" s="197"/>
      <c r="H11" s="75">
        <v>1.3410836177474403</v>
      </c>
      <c r="I11" s="75">
        <v>1.2218844984802431</v>
      </c>
      <c r="J11" s="75">
        <v>1.3528984190441578</v>
      </c>
    </row>
    <row r="12" spans="4:11">
      <c r="D12" s="110" t="s">
        <v>163</v>
      </c>
      <c r="E12" s="110" t="s">
        <v>60</v>
      </c>
      <c r="F12" s="74">
        <v>7720</v>
      </c>
      <c r="G12" s="74">
        <v>977</v>
      </c>
      <c r="H12" s="74">
        <v>6824</v>
      </c>
      <c r="I12" s="74">
        <v>998</v>
      </c>
      <c r="J12" s="74">
        <v>4085</v>
      </c>
    </row>
    <row r="13" spans="4:11">
      <c r="D13" s="110" t="s">
        <v>164</v>
      </c>
      <c r="E13" s="110" t="s">
        <v>162</v>
      </c>
      <c r="F13" s="75">
        <v>1.3982974098895127</v>
      </c>
      <c r="G13" s="75">
        <v>1.3256445047489824</v>
      </c>
      <c r="H13" s="75">
        <v>1.4556313993174061</v>
      </c>
      <c r="I13" s="75">
        <v>3.0334346504559271</v>
      </c>
      <c r="J13" s="75">
        <v>0.74232236961657283</v>
      </c>
    </row>
    <row r="14" spans="4:11" ht="13.2" customHeight="1">
      <c r="D14" s="361" t="s">
        <v>548</v>
      </c>
      <c r="E14" s="431"/>
      <c r="F14" s="431"/>
      <c r="G14" s="431"/>
      <c r="H14" s="431"/>
      <c r="I14" s="431"/>
      <c r="J14" s="431"/>
    </row>
    <row r="15" spans="4:11">
      <c r="D15" s="431"/>
      <c r="E15" s="431"/>
      <c r="F15" s="431"/>
      <c r="G15" s="431"/>
      <c r="H15" s="431"/>
      <c r="I15" s="431"/>
      <c r="J15" s="431"/>
    </row>
    <row r="16" spans="4:11">
      <c r="D16" s="200" t="s">
        <v>315</v>
      </c>
      <c r="E16" s="113"/>
      <c r="F16" s="113"/>
      <c r="G16" s="113"/>
      <c r="H16" s="103"/>
      <c r="I16" s="103"/>
      <c r="J16" s="103"/>
    </row>
    <row r="18" spans="4:5" ht="13.8" customHeight="1">
      <c r="D18" s="28"/>
      <c r="E18" s="28"/>
    </row>
  </sheetData>
  <mergeCells count="2">
    <mergeCell ref="D5:J5"/>
    <mergeCell ref="D14:J15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2"/>
  <sheetViews>
    <sheetView workbookViewId="0">
      <selection activeCell="B4" sqref="B4:I12"/>
    </sheetView>
  </sheetViews>
  <sheetFormatPr defaultRowHeight="13.2"/>
  <cols>
    <col min="2" max="2" width="9.21875" customWidth="1"/>
    <col min="3" max="3" width="7.44140625" customWidth="1"/>
    <col min="4" max="4" width="9.77734375" customWidth="1"/>
    <col min="5" max="5" width="8.109375" customWidth="1"/>
    <col min="6" max="6" width="8.5546875" customWidth="1"/>
    <col min="8" max="8" width="8.88671875" customWidth="1"/>
    <col min="10" max="10" width="10.44140625" customWidth="1"/>
    <col min="11" max="11" width="9.5546875" customWidth="1"/>
  </cols>
  <sheetData>
    <row r="3" spans="2:11"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2:11" ht="13.8">
      <c r="B4" s="434" t="s">
        <v>550</v>
      </c>
      <c r="C4" s="434"/>
      <c r="D4" s="434"/>
      <c r="E4" s="434"/>
      <c r="F4" s="434"/>
      <c r="G4" s="434"/>
      <c r="H4" s="434"/>
      <c r="I4" s="434"/>
      <c r="J4" s="76"/>
      <c r="K4" s="27"/>
    </row>
    <row r="5" spans="2:11">
      <c r="B5" s="433" t="s">
        <v>138</v>
      </c>
      <c r="C5" s="433" t="s">
        <v>139</v>
      </c>
      <c r="D5" s="432" t="s">
        <v>140</v>
      </c>
      <c r="E5" s="432"/>
      <c r="F5" s="432"/>
      <c r="G5" s="432" t="s">
        <v>141</v>
      </c>
      <c r="H5" s="432"/>
      <c r="I5" s="432"/>
    </row>
    <row r="6" spans="2:11">
      <c r="B6" s="433"/>
      <c r="C6" s="433"/>
      <c r="D6" s="201" t="s">
        <v>316</v>
      </c>
      <c r="E6" s="202" t="s">
        <v>142</v>
      </c>
      <c r="F6" s="202" t="s">
        <v>143</v>
      </c>
      <c r="G6" s="201" t="s">
        <v>316</v>
      </c>
      <c r="H6" s="202" t="s">
        <v>142</v>
      </c>
      <c r="I6" s="202" t="s">
        <v>143</v>
      </c>
    </row>
    <row r="7" spans="2:11" ht="15.6" customHeight="1">
      <c r="B7" s="203">
        <v>2012</v>
      </c>
      <c r="C7" s="204">
        <v>5098</v>
      </c>
      <c r="D7" s="204">
        <v>623</v>
      </c>
      <c r="E7" s="204">
        <v>13</v>
      </c>
      <c r="F7" s="204">
        <v>610</v>
      </c>
      <c r="G7" s="204">
        <v>4475</v>
      </c>
      <c r="H7" s="204">
        <v>3513</v>
      </c>
      <c r="I7" s="204">
        <v>962</v>
      </c>
    </row>
    <row r="8" spans="2:11">
      <c r="B8" s="203">
        <v>2013</v>
      </c>
      <c r="C8" s="204">
        <v>5310</v>
      </c>
      <c r="D8" s="204">
        <v>680</v>
      </c>
      <c r="E8" s="204">
        <v>12</v>
      </c>
      <c r="F8" s="204">
        <v>668</v>
      </c>
      <c r="G8" s="204">
        <v>4629</v>
      </c>
      <c r="H8" s="204">
        <v>3646</v>
      </c>
      <c r="I8" s="204">
        <v>983</v>
      </c>
    </row>
    <row r="9" spans="2:11">
      <c r="B9" s="203">
        <v>2014</v>
      </c>
      <c r="C9" s="204">
        <v>5377</v>
      </c>
      <c r="D9" s="204">
        <v>723</v>
      </c>
      <c r="E9" s="204">
        <v>13</v>
      </c>
      <c r="F9" s="204">
        <v>710</v>
      </c>
      <c r="G9" s="204">
        <v>4654</v>
      </c>
      <c r="H9" s="204">
        <v>3655</v>
      </c>
      <c r="I9" s="204">
        <v>999</v>
      </c>
    </row>
    <row r="10" spans="2:11" s="70" customFormat="1">
      <c r="B10" s="203">
        <v>2015</v>
      </c>
      <c r="C10" s="204">
        <v>5477</v>
      </c>
      <c r="D10" s="204">
        <v>785</v>
      </c>
      <c r="E10" s="204">
        <v>13</v>
      </c>
      <c r="F10" s="204">
        <v>772</v>
      </c>
      <c r="G10" s="204">
        <v>4693</v>
      </c>
      <c r="H10" s="204">
        <v>3687</v>
      </c>
      <c r="I10" s="204">
        <v>1006</v>
      </c>
    </row>
    <row r="11" spans="2:11" s="70" customFormat="1">
      <c r="B11" s="203">
        <v>2016</v>
      </c>
      <c r="C11" s="204">
        <v>5466</v>
      </c>
      <c r="D11" s="204">
        <v>824</v>
      </c>
      <c r="E11" s="204">
        <v>20</v>
      </c>
      <c r="F11" s="204">
        <v>804</v>
      </c>
      <c r="G11" s="204">
        <v>4642</v>
      </c>
      <c r="H11" s="204">
        <v>3635</v>
      </c>
      <c r="I11" s="204">
        <v>1007</v>
      </c>
    </row>
    <row r="12" spans="2:11">
      <c r="B12" s="205" t="s">
        <v>549</v>
      </c>
      <c r="C12" s="200"/>
      <c r="D12" s="200"/>
      <c r="E12" s="200"/>
      <c r="F12" s="200"/>
      <c r="G12" s="200"/>
      <c r="H12" s="200"/>
      <c r="I12" s="200"/>
      <c r="J12" s="73"/>
    </row>
  </sheetData>
  <mergeCells count="5">
    <mergeCell ref="D5:F5"/>
    <mergeCell ref="G5:I5"/>
    <mergeCell ref="B5:B6"/>
    <mergeCell ref="C5:C6"/>
    <mergeCell ref="B4:I4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17"/>
  <sheetViews>
    <sheetView workbookViewId="0">
      <selection activeCell="H27" sqref="H27"/>
    </sheetView>
  </sheetViews>
  <sheetFormatPr defaultRowHeight="13.2"/>
  <cols>
    <col min="3" max="3" width="19.109375" customWidth="1"/>
    <col min="4" max="4" width="8.5546875" customWidth="1"/>
    <col min="5" max="5" width="9" customWidth="1"/>
    <col min="6" max="6" width="8.5546875" customWidth="1"/>
    <col min="7" max="7" width="8.44140625" customWidth="1"/>
    <col min="8" max="8" width="8.5546875" style="70" customWidth="1"/>
    <col min="9" max="9" width="10.109375" customWidth="1"/>
    <col min="10" max="10" width="8.109375" customWidth="1"/>
    <col min="11" max="11" width="8.88671875" customWidth="1"/>
    <col min="12" max="12" width="9.109375" customWidth="1"/>
    <col min="13" max="13" width="8.44140625" customWidth="1"/>
    <col min="14" max="14" width="10.109375" customWidth="1"/>
    <col min="15" max="15" width="6.6640625" customWidth="1"/>
  </cols>
  <sheetData>
    <row r="4" spans="3:11" ht="16.2">
      <c r="C4" s="377" t="s">
        <v>551</v>
      </c>
      <c r="D4" s="377"/>
      <c r="E4" s="377"/>
      <c r="F4" s="377"/>
      <c r="G4" s="377"/>
      <c r="H4" s="377"/>
      <c r="I4" s="377"/>
      <c r="J4" s="95"/>
      <c r="K4" s="95"/>
    </row>
    <row r="5" spans="3:11">
      <c r="C5" s="206" t="s">
        <v>138</v>
      </c>
      <c r="D5" s="206" t="s">
        <v>436</v>
      </c>
      <c r="E5" s="206" t="s">
        <v>146</v>
      </c>
      <c r="F5" s="206" t="s">
        <v>144</v>
      </c>
      <c r="G5" s="207" t="s">
        <v>145</v>
      </c>
      <c r="H5" s="206" t="s">
        <v>439</v>
      </c>
      <c r="I5" s="206" t="s">
        <v>437</v>
      </c>
    </row>
    <row r="6" spans="3:11">
      <c r="C6" s="203" t="s">
        <v>464</v>
      </c>
      <c r="D6" s="208">
        <v>102200</v>
      </c>
      <c r="E6" s="208">
        <v>123600</v>
      </c>
      <c r="F6" s="208">
        <v>280800</v>
      </c>
      <c r="G6" s="208">
        <v>72600</v>
      </c>
      <c r="H6" s="208">
        <v>29400</v>
      </c>
      <c r="I6" s="208">
        <v>790400</v>
      </c>
    </row>
    <row r="7" spans="3:11">
      <c r="C7" s="203" t="s">
        <v>463</v>
      </c>
      <c r="D7" s="209">
        <v>158300</v>
      </c>
      <c r="E7" s="209">
        <v>141600</v>
      </c>
      <c r="F7" s="209">
        <v>415600</v>
      </c>
      <c r="G7" s="209">
        <v>107300</v>
      </c>
      <c r="H7" s="209">
        <v>35400</v>
      </c>
      <c r="I7" s="208">
        <v>1153100</v>
      </c>
    </row>
    <row r="8" spans="3:11">
      <c r="C8" s="203" t="s">
        <v>462</v>
      </c>
      <c r="D8" s="209">
        <v>340000</v>
      </c>
      <c r="E8" s="209">
        <v>201100</v>
      </c>
      <c r="F8" s="209">
        <v>472700</v>
      </c>
      <c r="G8" s="209">
        <v>120200</v>
      </c>
      <c r="H8" s="209">
        <v>38700</v>
      </c>
      <c r="I8" s="208">
        <v>1541300</v>
      </c>
    </row>
    <row r="9" spans="3:11">
      <c r="C9" s="203" t="s">
        <v>461</v>
      </c>
      <c r="D9" s="209">
        <v>554300</v>
      </c>
      <c r="E9" s="209">
        <v>299500</v>
      </c>
      <c r="F9" s="209">
        <v>547800</v>
      </c>
      <c r="G9" s="209">
        <v>165100</v>
      </c>
      <c r="H9" s="209">
        <v>46500</v>
      </c>
      <c r="I9" s="208">
        <v>2080000</v>
      </c>
    </row>
    <row r="10" spans="3:11">
      <c r="C10" s="203" t="s">
        <v>460</v>
      </c>
      <c r="D10" s="209">
        <v>546600</v>
      </c>
      <c r="E10" s="209">
        <v>424300</v>
      </c>
      <c r="F10" s="209">
        <v>529600</v>
      </c>
      <c r="G10" s="209">
        <v>170800</v>
      </c>
      <c r="H10" s="209">
        <v>48200</v>
      </c>
      <c r="I10" s="208">
        <v>2301200</v>
      </c>
    </row>
    <row r="11" spans="3:11">
      <c r="C11" s="120" t="s">
        <v>458</v>
      </c>
      <c r="D11" s="209">
        <v>223316</v>
      </c>
      <c r="E11" s="209">
        <v>138585</v>
      </c>
      <c r="F11" s="209">
        <v>157947</v>
      </c>
      <c r="G11" s="209">
        <v>239488</v>
      </c>
      <c r="H11" s="209">
        <v>383994</v>
      </c>
      <c r="I11" s="208">
        <v>178102</v>
      </c>
    </row>
    <row r="12" spans="3:11">
      <c r="C12" s="120" t="s">
        <v>459</v>
      </c>
      <c r="D12" s="210">
        <v>7.4</v>
      </c>
      <c r="E12" s="210">
        <v>4</v>
      </c>
      <c r="F12" s="210">
        <v>4.8</v>
      </c>
      <c r="G12" s="210">
        <v>6.4</v>
      </c>
      <c r="H12" s="210">
        <v>13.9</v>
      </c>
      <c r="I12" s="211">
        <v>5.4</v>
      </c>
    </row>
    <row r="13" spans="3:11" s="70" customFormat="1" ht="13.2" customHeight="1">
      <c r="C13" s="435" t="s">
        <v>552</v>
      </c>
      <c r="D13" s="435"/>
      <c r="E13" s="435"/>
      <c r="F13" s="435"/>
      <c r="G13" s="435"/>
      <c r="H13" s="435"/>
      <c r="I13" s="435"/>
    </row>
    <row r="14" spans="3:11">
      <c r="C14" s="435"/>
      <c r="D14" s="435"/>
      <c r="E14" s="435"/>
      <c r="F14" s="435"/>
      <c r="G14" s="435"/>
      <c r="H14" s="435"/>
      <c r="I14" s="435"/>
    </row>
    <row r="15" spans="3:11" s="70" customFormat="1">
      <c r="C15" s="96"/>
      <c r="D15" s="96"/>
      <c r="E15" s="96"/>
      <c r="F15" s="96"/>
      <c r="G15" s="96"/>
      <c r="H15" s="96"/>
      <c r="I15" s="96"/>
    </row>
    <row r="16" spans="3:11">
      <c r="H16"/>
    </row>
    <row r="17" spans="8:8">
      <c r="H17"/>
    </row>
  </sheetData>
  <mergeCells count="2">
    <mergeCell ref="C13:I14"/>
    <mergeCell ref="C4:I4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4:T13"/>
  <sheetViews>
    <sheetView topLeftCell="J1" workbookViewId="0">
      <selection activeCell="M4" sqref="M4:T13"/>
    </sheetView>
  </sheetViews>
  <sheetFormatPr defaultRowHeight="13.2"/>
  <cols>
    <col min="1" max="13" width="8.88671875" style="14"/>
    <col min="14" max="14" width="13.5546875" style="14" customWidth="1"/>
    <col min="15" max="15" width="6.5546875" style="14" customWidth="1"/>
    <col min="16" max="16" width="12.77734375" style="14" customWidth="1"/>
    <col min="17" max="17" width="13.5546875" style="14" customWidth="1"/>
    <col min="18" max="18" width="12.88671875" style="14" customWidth="1"/>
    <col min="19" max="19" width="13.109375" style="14" customWidth="1"/>
    <col min="20" max="20" width="12" style="14" customWidth="1"/>
    <col min="21" max="24" width="9.77734375" style="14" bestFit="1" customWidth="1"/>
    <col min="25" max="25" width="10.21875" style="14" customWidth="1"/>
    <col min="26" max="16384" width="8.88671875" style="14"/>
  </cols>
  <sheetData>
    <row r="4" spans="13:20">
      <c r="M4" s="437" t="s">
        <v>556</v>
      </c>
      <c r="N4" s="437"/>
      <c r="O4" s="437"/>
      <c r="P4" s="437"/>
      <c r="Q4" s="437"/>
      <c r="R4" s="437"/>
      <c r="S4" s="437"/>
      <c r="T4" s="437"/>
    </row>
    <row r="5" spans="13:20" ht="13.8">
      <c r="M5" s="438"/>
      <c r="N5" s="438"/>
      <c r="O5" s="438"/>
      <c r="P5" s="104" t="s">
        <v>149</v>
      </c>
      <c r="Q5" s="104" t="s">
        <v>165</v>
      </c>
      <c r="R5" s="104" t="s">
        <v>166</v>
      </c>
      <c r="S5" s="104" t="s">
        <v>167</v>
      </c>
      <c r="T5" s="104" t="s">
        <v>152</v>
      </c>
    </row>
    <row r="6" spans="13:20" ht="13.8">
      <c r="M6" s="360" t="s">
        <v>553</v>
      </c>
      <c r="N6" s="360"/>
      <c r="O6" s="360"/>
      <c r="P6" s="236">
        <v>1875200</v>
      </c>
      <c r="Q6" s="236">
        <v>1881000</v>
      </c>
      <c r="R6" s="236">
        <v>1961500</v>
      </c>
      <c r="S6" s="236">
        <v>1949900</v>
      </c>
      <c r="T6" s="236">
        <v>1838700</v>
      </c>
    </row>
    <row r="7" spans="13:20" ht="13.8">
      <c r="M7" s="360" t="s">
        <v>554</v>
      </c>
      <c r="N7" s="360"/>
      <c r="O7" s="360"/>
      <c r="P7" s="236">
        <v>243200</v>
      </c>
      <c r="Q7" s="236">
        <v>249500</v>
      </c>
      <c r="R7" s="236">
        <v>247400</v>
      </c>
      <c r="S7" s="236">
        <v>242500</v>
      </c>
      <c r="T7" s="236">
        <v>237000</v>
      </c>
    </row>
    <row r="8" spans="13:20" ht="13.8">
      <c r="M8" s="360" t="s">
        <v>11</v>
      </c>
      <c r="N8" s="360"/>
      <c r="O8" s="360"/>
      <c r="P8" s="214">
        <f>P7/P6</f>
        <v>0.12969283276450511</v>
      </c>
      <c r="Q8" s="214">
        <f>Q7/Q6</f>
        <v>0.13264221158958001</v>
      </c>
      <c r="R8" s="214">
        <f>R7/R6</f>
        <v>0.1261279632933979</v>
      </c>
      <c r="S8" s="214">
        <f>S7/S6</f>
        <v>0.1243653520693369</v>
      </c>
      <c r="T8" s="214">
        <f>T7/T6</f>
        <v>0.12889541523902756</v>
      </c>
    </row>
    <row r="9" spans="13:20" ht="13.8">
      <c r="M9" s="438"/>
      <c r="N9" s="438"/>
      <c r="O9" s="438"/>
      <c r="P9" s="104" t="s">
        <v>153</v>
      </c>
      <c r="Q9" s="104" t="s">
        <v>147</v>
      </c>
      <c r="R9" s="104" t="s">
        <v>168</v>
      </c>
      <c r="S9" s="104" t="s">
        <v>150</v>
      </c>
      <c r="T9" s="104" t="s">
        <v>148</v>
      </c>
    </row>
    <row r="10" spans="13:20" ht="13.8">
      <c r="M10" s="360" t="s">
        <v>553</v>
      </c>
      <c r="N10" s="360"/>
      <c r="O10" s="360"/>
      <c r="P10" s="236">
        <v>1776500</v>
      </c>
      <c r="Q10" s="236">
        <v>1823600</v>
      </c>
      <c r="R10" s="236">
        <v>1849700</v>
      </c>
      <c r="S10" s="236">
        <v>1966700</v>
      </c>
      <c r="T10" s="308">
        <v>1946400</v>
      </c>
    </row>
    <row r="11" spans="13:20" ht="13.8">
      <c r="M11" s="360" t="s">
        <v>554</v>
      </c>
      <c r="N11" s="360"/>
      <c r="O11" s="360"/>
      <c r="P11" s="236">
        <v>244100</v>
      </c>
      <c r="Q11" s="236">
        <v>266800</v>
      </c>
      <c r="R11" s="236">
        <v>263100</v>
      </c>
      <c r="S11" s="236">
        <v>273000</v>
      </c>
      <c r="T11" s="236">
        <v>286800</v>
      </c>
    </row>
    <row r="12" spans="13:20" ht="13.8">
      <c r="M12" s="360" t="s">
        <v>169</v>
      </c>
      <c r="N12" s="360"/>
      <c r="O12" s="360"/>
      <c r="P12" s="214">
        <v>0.13740500985083029</v>
      </c>
      <c r="Q12" s="214">
        <v>0.14630401403816626</v>
      </c>
      <c r="R12" s="214">
        <v>0.14223928204573716</v>
      </c>
      <c r="S12" s="214">
        <v>0.13881120658971882</v>
      </c>
      <c r="T12" s="214">
        <v>0.14734895191122072</v>
      </c>
    </row>
    <row r="13" spans="13:20" ht="25.8" customHeight="1">
      <c r="M13" s="436" t="s">
        <v>555</v>
      </c>
      <c r="N13" s="436"/>
      <c r="O13" s="436"/>
      <c r="P13" s="436"/>
      <c r="Q13" s="436"/>
      <c r="R13" s="436"/>
      <c r="S13" s="436"/>
      <c r="T13" s="436"/>
    </row>
  </sheetData>
  <mergeCells count="10">
    <mergeCell ref="M13:T13"/>
    <mergeCell ref="M10:O10"/>
    <mergeCell ref="M11:O11"/>
    <mergeCell ref="M12:O12"/>
    <mergeCell ref="M4:T4"/>
    <mergeCell ref="M5:O5"/>
    <mergeCell ref="M6:O6"/>
    <mergeCell ref="M7:O7"/>
    <mergeCell ref="M8:O8"/>
    <mergeCell ref="M9:O9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I22"/>
  <sheetViews>
    <sheetView workbookViewId="0">
      <selection activeCell="G26" sqref="G26"/>
    </sheetView>
  </sheetViews>
  <sheetFormatPr defaultRowHeight="13.2"/>
  <cols>
    <col min="1" max="4" width="8.88671875" style="14"/>
    <col min="5" max="5" width="36.5546875" style="14" customWidth="1"/>
    <col min="6" max="6" width="13.5546875" style="14" customWidth="1"/>
    <col min="7" max="7" width="13.6640625" style="14" customWidth="1"/>
    <col min="8" max="8" width="13.109375" style="14" customWidth="1"/>
    <col min="9" max="9" width="15.6640625" style="14" customWidth="1"/>
    <col min="10" max="16384" width="8.88671875" style="14"/>
  </cols>
  <sheetData>
    <row r="6" spans="5:9" ht="13.8" customHeight="1">
      <c r="E6" s="439" t="s">
        <v>561</v>
      </c>
      <c r="F6" s="439"/>
      <c r="G6" s="439"/>
      <c r="H6" s="439"/>
      <c r="I6" s="439"/>
    </row>
    <row r="7" spans="5:9">
      <c r="E7" s="215" t="s">
        <v>557</v>
      </c>
      <c r="F7" s="215">
        <v>2012</v>
      </c>
      <c r="G7" s="215">
        <v>2013</v>
      </c>
      <c r="H7" s="215">
        <v>2014</v>
      </c>
      <c r="I7" s="215">
        <v>2015</v>
      </c>
    </row>
    <row r="8" spans="5:9">
      <c r="E8" s="215" t="s">
        <v>558</v>
      </c>
      <c r="F8" s="216">
        <v>16372480</v>
      </c>
      <c r="G8" s="216">
        <v>17174502</v>
      </c>
      <c r="H8" s="216">
        <v>18350089</v>
      </c>
      <c r="I8" s="216">
        <v>17201836</v>
      </c>
    </row>
    <row r="9" spans="5:9">
      <c r="E9" s="215" t="s">
        <v>559</v>
      </c>
      <c r="F9" s="216">
        <v>-14165215</v>
      </c>
      <c r="G9" s="216">
        <v>-14394385</v>
      </c>
      <c r="H9" s="216">
        <v>-15858558</v>
      </c>
      <c r="I9" s="216">
        <v>-15051450</v>
      </c>
    </row>
    <row r="10" spans="5:9">
      <c r="E10" s="217" t="s">
        <v>560</v>
      </c>
      <c r="F10" s="218">
        <v>2207265</v>
      </c>
      <c r="G10" s="218">
        <v>2780117</v>
      </c>
      <c r="H10" s="218">
        <v>2491531</v>
      </c>
      <c r="I10" s="218">
        <v>2150386</v>
      </c>
    </row>
    <row r="11" spans="5:9" ht="13.2" customHeight="1">
      <c r="E11" s="440" t="s">
        <v>555</v>
      </c>
      <c r="F11" s="440"/>
      <c r="G11" s="440"/>
      <c r="H11" s="440"/>
      <c r="I11" s="440"/>
    </row>
    <row r="12" spans="5:9" s="61" customFormat="1" ht="10.199999999999999" customHeight="1">
      <c r="E12" s="440"/>
      <c r="F12" s="440"/>
      <c r="G12" s="440"/>
      <c r="H12" s="440"/>
      <c r="I12" s="440"/>
    </row>
    <row r="13" spans="5:9" s="61" customFormat="1" ht="10.199999999999999" customHeight="1">
      <c r="E13" s="77"/>
      <c r="F13" s="77"/>
      <c r="G13" s="77"/>
      <c r="H13" s="77"/>
      <c r="I13" s="77"/>
    </row>
    <row r="14" spans="5:9">
      <c r="E14" s="77"/>
      <c r="F14" s="77"/>
      <c r="G14" s="77"/>
      <c r="H14" s="77"/>
      <c r="I14" s="77"/>
    </row>
    <row r="21" spans="5:7">
      <c r="G21" s="78"/>
    </row>
    <row r="22" spans="5:7">
      <c r="E22" s="79"/>
    </row>
  </sheetData>
  <mergeCells count="2">
    <mergeCell ref="E6:I6"/>
    <mergeCell ref="E11:I12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6"/>
  <sheetViews>
    <sheetView zoomScale="92" zoomScaleNormal="92" workbookViewId="0">
      <selection activeCell="D33" sqref="D33"/>
    </sheetView>
  </sheetViews>
  <sheetFormatPr defaultRowHeight="13.2"/>
  <cols>
    <col min="2" max="2" width="43.6640625" customWidth="1"/>
    <col min="3" max="3" width="13" customWidth="1"/>
    <col min="4" max="4" width="12.5546875" customWidth="1"/>
    <col min="5" max="5" width="12.21875" customWidth="1"/>
    <col min="7" max="7" width="11.33203125" customWidth="1"/>
    <col min="8" max="8" width="12.88671875" customWidth="1"/>
  </cols>
  <sheetData>
    <row r="3" spans="2:5" ht="13.8">
      <c r="B3" s="357" t="s">
        <v>498</v>
      </c>
      <c r="C3" s="357"/>
      <c r="D3" s="357"/>
      <c r="E3" s="357"/>
    </row>
    <row r="4" spans="2:5">
      <c r="B4" s="109"/>
      <c r="C4" s="110" t="s">
        <v>266</v>
      </c>
      <c r="D4" s="110" t="s">
        <v>267</v>
      </c>
      <c r="E4" s="110" t="s">
        <v>386</v>
      </c>
    </row>
    <row r="5" spans="2:5">
      <c r="B5" s="109" t="s">
        <v>39</v>
      </c>
      <c r="C5" s="131">
        <v>0.92900000000000005</v>
      </c>
      <c r="D5" s="131">
        <v>0.93200000000000005</v>
      </c>
      <c r="E5" s="131">
        <v>0.93200000000000005</v>
      </c>
    </row>
    <row r="6" spans="2:5">
      <c r="B6" s="109" t="s">
        <v>323</v>
      </c>
      <c r="C6" s="117">
        <v>156260</v>
      </c>
      <c r="D6" s="117">
        <v>178524</v>
      </c>
      <c r="E6" s="117">
        <v>190376</v>
      </c>
    </row>
    <row r="7" spans="2:5">
      <c r="B7" s="109" t="s">
        <v>615</v>
      </c>
      <c r="C7" s="132">
        <v>10.196</v>
      </c>
      <c r="D7" s="132">
        <v>11.340999999999999</v>
      </c>
      <c r="E7" s="110">
        <v>12.297000000000001</v>
      </c>
    </row>
    <row r="8" spans="2:5">
      <c r="B8" s="109" t="s">
        <v>40</v>
      </c>
      <c r="C8" s="110">
        <v>7.47</v>
      </c>
      <c r="D8" s="133">
        <v>8.5</v>
      </c>
      <c r="E8" s="110">
        <v>9.0399999999999991</v>
      </c>
    </row>
    <row r="9" spans="2:5">
      <c r="B9" s="109" t="s">
        <v>33</v>
      </c>
      <c r="C9" s="110">
        <v>1.45</v>
      </c>
      <c r="D9" s="110">
        <v>1.44</v>
      </c>
      <c r="E9" s="110">
        <v>1.44</v>
      </c>
    </row>
    <row r="10" spans="2:5">
      <c r="B10" s="109" t="s">
        <v>324</v>
      </c>
      <c r="C10" s="110">
        <v>71.900000000000006</v>
      </c>
      <c r="D10" s="110">
        <v>71.599999999999994</v>
      </c>
      <c r="E10" s="110">
        <v>71.8</v>
      </c>
    </row>
    <row r="11" spans="2:5">
      <c r="B11" s="109" t="s">
        <v>325</v>
      </c>
      <c r="C11" s="134">
        <v>69.400000000000006</v>
      </c>
      <c r="D11" s="134">
        <v>68.7</v>
      </c>
      <c r="E11" s="110">
        <v>68.8</v>
      </c>
    </row>
    <row r="12" spans="2:5">
      <c r="B12" s="109" t="s">
        <v>613</v>
      </c>
      <c r="C12" s="110">
        <v>45.01</v>
      </c>
      <c r="D12" s="110">
        <v>44.12</v>
      </c>
      <c r="E12" s="110">
        <v>44.87</v>
      </c>
    </row>
    <row r="13" spans="2:5">
      <c r="B13" s="109" t="s">
        <v>614</v>
      </c>
      <c r="C13" s="110">
        <v>65.260000000000005</v>
      </c>
      <c r="D13" s="110">
        <v>63.52</v>
      </c>
      <c r="E13" s="110">
        <v>64.599999999999994</v>
      </c>
    </row>
    <row r="14" spans="2:5" s="15" customFormat="1" ht="10.8" customHeight="1">
      <c r="B14" s="361" t="s">
        <v>499</v>
      </c>
      <c r="C14" s="361"/>
      <c r="D14" s="361"/>
      <c r="E14" s="361"/>
    </row>
    <row r="15" spans="2:5">
      <c r="B15" s="361"/>
      <c r="C15" s="361"/>
      <c r="D15" s="361"/>
      <c r="E15" s="361"/>
    </row>
    <row r="16" spans="2:5">
      <c r="B16" s="135" t="s">
        <v>500</v>
      </c>
      <c r="C16" s="103"/>
      <c r="D16" s="103"/>
      <c r="E16" s="103"/>
    </row>
  </sheetData>
  <mergeCells count="2">
    <mergeCell ref="B14:E15"/>
    <mergeCell ref="B3:E3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5:K28"/>
  <sheetViews>
    <sheetView workbookViewId="0">
      <selection activeCell="F6" sqref="F6:K24"/>
    </sheetView>
  </sheetViews>
  <sheetFormatPr defaultRowHeight="13.2"/>
  <cols>
    <col min="1" max="7" width="8.88671875" style="53"/>
    <col min="8" max="8" width="24" style="53" customWidth="1"/>
    <col min="9" max="9" width="10.33203125" style="53" customWidth="1"/>
    <col min="10" max="10" width="10.33203125" style="52" customWidth="1"/>
    <col min="11" max="11" width="10.44140625" style="52" customWidth="1"/>
    <col min="12" max="16384" width="8.88671875" style="53"/>
  </cols>
  <sheetData>
    <row r="5" spans="6:11">
      <c r="F5" s="103"/>
      <c r="G5" s="103"/>
      <c r="H5" s="103"/>
      <c r="I5" s="103"/>
      <c r="J5" s="122"/>
      <c r="K5" s="122"/>
    </row>
    <row r="6" spans="6:11" ht="14.4" thickBot="1">
      <c r="F6" s="380" t="s">
        <v>566</v>
      </c>
      <c r="G6" s="380"/>
      <c r="H6" s="380"/>
      <c r="I6" s="380"/>
      <c r="J6" s="380"/>
      <c r="K6" s="380"/>
    </row>
    <row r="7" spans="6:11" ht="14.4" thickBot="1">
      <c r="F7" s="441" t="s">
        <v>562</v>
      </c>
      <c r="G7" s="442"/>
      <c r="H7" s="443"/>
      <c r="I7" s="219" t="s">
        <v>245</v>
      </c>
      <c r="J7" s="220" t="s">
        <v>246</v>
      </c>
      <c r="K7" s="221" t="s">
        <v>247</v>
      </c>
    </row>
    <row r="8" spans="6:11" ht="13.8">
      <c r="F8" s="444" t="s">
        <v>563</v>
      </c>
      <c r="G8" s="445"/>
      <c r="H8" s="446"/>
      <c r="I8" s="222">
        <v>71.099999999999994</v>
      </c>
      <c r="J8" s="223">
        <v>78</v>
      </c>
      <c r="K8" s="224">
        <v>78</v>
      </c>
    </row>
    <row r="9" spans="6:11" ht="13.8">
      <c r="F9" s="447" t="s">
        <v>170</v>
      </c>
      <c r="G9" s="448"/>
      <c r="H9" s="449"/>
      <c r="I9" s="226">
        <v>29.2</v>
      </c>
      <c r="J9" s="104">
        <v>31.5</v>
      </c>
      <c r="K9" s="227">
        <v>31.4</v>
      </c>
    </row>
    <row r="10" spans="6:11" ht="13.8">
      <c r="F10" s="447" t="s">
        <v>171</v>
      </c>
      <c r="G10" s="448"/>
      <c r="H10" s="449"/>
      <c r="I10" s="226">
        <v>26.7</v>
      </c>
      <c r="J10" s="104">
        <v>29.4</v>
      </c>
      <c r="K10" s="227">
        <v>30.5</v>
      </c>
    </row>
    <row r="11" spans="6:11" ht="13.8">
      <c r="F11" s="447" t="s">
        <v>172</v>
      </c>
      <c r="G11" s="448"/>
      <c r="H11" s="449"/>
      <c r="I11" s="226">
        <v>15.8</v>
      </c>
      <c r="J11" s="104">
        <v>17.100000000000001</v>
      </c>
      <c r="K11" s="227">
        <v>16.100000000000001</v>
      </c>
    </row>
    <row r="12" spans="6:11" ht="13.8">
      <c r="F12" s="456" t="s">
        <v>564</v>
      </c>
      <c r="G12" s="457"/>
      <c r="H12" s="458"/>
      <c r="I12" s="226">
        <v>88.3</v>
      </c>
      <c r="J12" s="104">
        <v>93.5</v>
      </c>
      <c r="K12" s="227">
        <v>95.6</v>
      </c>
    </row>
    <row r="13" spans="6:11" ht="13.8">
      <c r="F13" s="447" t="s">
        <v>173</v>
      </c>
      <c r="G13" s="448"/>
      <c r="H13" s="449"/>
      <c r="I13" s="226">
        <v>20.2</v>
      </c>
      <c r="J13" s="104">
        <v>23</v>
      </c>
      <c r="K13" s="227">
        <v>24.8</v>
      </c>
    </row>
    <row r="14" spans="6:11" ht="13.8">
      <c r="F14" s="447" t="s">
        <v>174</v>
      </c>
      <c r="G14" s="448"/>
      <c r="H14" s="449"/>
      <c r="I14" s="226">
        <v>18.399999999999999</v>
      </c>
      <c r="J14" s="104">
        <v>19.100000000000001</v>
      </c>
      <c r="K14" s="227">
        <v>19</v>
      </c>
    </row>
    <row r="15" spans="6:11" ht="13.8">
      <c r="F15" s="447" t="s">
        <v>175</v>
      </c>
      <c r="G15" s="448"/>
      <c r="H15" s="449"/>
      <c r="I15" s="226">
        <v>17.8</v>
      </c>
      <c r="J15" s="104">
        <v>17.600000000000001</v>
      </c>
      <c r="K15" s="227">
        <v>18.100000000000001</v>
      </c>
    </row>
    <row r="16" spans="6:11" ht="13.2" customHeight="1">
      <c r="F16" s="459" t="s">
        <v>279</v>
      </c>
      <c r="G16" s="460"/>
      <c r="H16" s="461"/>
      <c r="I16" s="228">
        <v>16.399999999999999</v>
      </c>
      <c r="J16" s="229">
        <v>17.2</v>
      </c>
      <c r="K16" s="230">
        <v>16.3</v>
      </c>
    </row>
    <row r="17" spans="6:11" ht="13.8">
      <c r="F17" s="447" t="s">
        <v>176</v>
      </c>
      <c r="G17" s="448"/>
      <c r="H17" s="449"/>
      <c r="I17" s="226">
        <v>5.2</v>
      </c>
      <c r="J17" s="104">
        <v>6</v>
      </c>
      <c r="K17" s="227">
        <v>6.7</v>
      </c>
    </row>
    <row r="18" spans="6:11" ht="13.8">
      <c r="F18" s="447" t="s">
        <v>177</v>
      </c>
      <c r="G18" s="448"/>
      <c r="H18" s="449"/>
      <c r="I18" s="226">
        <v>5.7</v>
      </c>
      <c r="J18" s="104">
        <v>5.8</v>
      </c>
      <c r="K18" s="227">
        <v>5.8</v>
      </c>
    </row>
    <row r="19" spans="6:11" ht="13.8">
      <c r="F19" s="447" t="s">
        <v>248</v>
      </c>
      <c r="G19" s="448"/>
      <c r="H19" s="449"/>
      <c r="I19" s="226">
        <v>3.7</v>
      </c>
      <c r="J19" s="104">
        <v>3.9</v>
      </c>
      <c r="K19" s="227">
        <v>3.9</v>
      </c>
    </row>
    <row r="20" spans="6:11">
      <c r="F20" s="462" t="s">
        <v>249</v>
      </c>
      <c r="G20" s="463"/>
      <c r="H20" s="464"/>
      <c r="I20" s="450">
        <v>0.9</v>
      </c>
      <c r="J20" s="358">
        <v>0.9</v>
      </c>
      <c r="K20" s="452">
        <v>1</v>
      </c>
    </row>
    <row r="21" spans="6:11">
      <c r="F21" s="462"/>
      <c r="G21" s="463"/>
      <c r="H21" s="464"/>
      <c r="I21" s="450"/>
      <c r="J21" s="358"/>
      <c r="K21" s="452"/>
    </row>
    <row r="22" spans="6:11" ht="14.4" thickBot="1">
      <c r="F22" s="453" t="s">
        <v>565</v>
      </c>
      <c r="G22" s="454"/>
      <c r="H22" s="455"/>
      <c r="I22" s="231">
        <v>159.4</v>
      </c>
      <c r="J22" s="232">
        <v>171.5</v>
      </c>
      <c r="K22" s="233">
        <v>173.6</v>
      </c>
    </row>
    <row r="23" spans="6:11" ht="13.2" customHeight="1">
      <c r="F23" s="451" t="s">
        <v>567</v>
      </c>
      <c r="G23" s="451"/>
      <c r="H23" s="451"/>
      <c r="I23" s="451"/>
      <c r="J23" s="451"/>
      <c r="K23" s="451"/>
    </row>
    <row r="24" spans="6:11">
      <c r="F24" s="451"/>
      <c r="G24" s="451"/>
      <c r="H24" s="451"/>
      <c r="I24" s="451"/>
      <c r="J24" s="451"/>
      <c r="K24" s="451"/>
    </row>
    <row r="26" spans="6:11">
      <c r="F26"/>
    </row>
    <row r="28" spans="6:11">
      <c r="F28"/>
    </row>
  </sheetData>
  <mergeCells count="20">
    <mergeCell ref="I20:I21"/>
    <mergeCell ref="F23:K24"/>
    <mergeCell ref="J20:J21"/>
    <mergeCell ref="K20:K21"/>
    <mergeCell ref="F11:H11"/>
    <mergeCell ref="F17:H17"/>
    <mergeCell ref="F22:H22"/>
    <mergeCell ref="F12:H12"/>
    <mergeCell ref="F13:H13"/>
    <mergeCell ref="F14:H14"/>
    <mergeCell ref="F15:H15"/>
    <mergeCell ref="F16:H16"/>
    <mergeCell ref="F18:H18"/>
    <mergeCell ref="F19:H19"/>
    <mergeCell ref="F20:H21"/>
    <mergeCell ref="F6:K6"/>
    <mergeCell ref="F7:H7"/>
    <mergeCell ref="F8:H8"/>
    <mergeCell ref="F9:H9"/>
    <mergeCell ref="F10:H10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J7"/>
  <sheetViews>
    <sheetView workbookViewId="0">
      <selection activeCell="D3" sqref="D3:J7"/>
    </sheetView>
  </sheetViews>
  <sheetFormatPr defaultRowHeight="13.2"/>
  <cols>
    <col min="4" max="4" width="14.77734375" customWidth="1"/>
    <col min="5" max="5" width="10.44140625" customWidth="1"/>
    <col min="6" max="6" width="10" customWidth="1"/>
    <col min="7" max="7" width="9.6640625" customWidth="1"/>
    <col min="8" max="8" width="9.88671875" customWidth="1"/>
    <col min="9" max="9" width="10.6640625" customWidth="1"/>
    <col min="10" max="10" width="9.44140625" customWidth="1"/>
  </cols>
  <sheetData>
    <row r="3" spans="4:10" ht="13.8">
      <c r="D3" s="380" t="s">
        <v>576</v>
      </c>
      <c r="E3" s="380"/>
      <c r="F3" s="380"/>
      <c r="G3" s="380"/>
      <c r="H3" s="380"/>
      <c r="I3" s="380"/>
      <c r="J3" s="380"/>
    </row>
    <row r="4" spans="4:10" ht="13.8">
      <c r="D4" s="104" t="s">
        <v>568</v>
      </c>
      <c r="E4" s="104" t="s">
        <v>569</v>
      </c>
      <c r="F4" s="104" t="s">
        <v>570</v>
      </c>
      <c r="G4" s="104" t="s">
        <v>571</v>
      </c>
      <c r="H4" s="104" t="s">
        <v>572</v>
      </c>
      <c r="I4" s="104" t="s">
        <v>573</v>
      </c>
      <c r="J4" s="104" t="s">
        <v>574</v>
      </c>
    </row>
    <row r="5" spans="4:10">
      <c r="D5" s="358" t="s">
        <v>575</v>
      </c>
      <c r="E5" s="465">
        <v>0.2</v>
      </c>
      <c r="F5" s="465">
        <v>0.19</v>
      </c>
      <c r="G5" s="465">
        <v>0.19</v>
      </c>
      <c r="H5" s="465">
        <v>0.18</v>
      </c>
      <c r="I5" s="465">
        <v>0.11</v>
      </c>
      <c r="J5" s="465">
        <v>0.13</v>
      </c>
    </row>
    <row r="6" spans="4:10">
      <c r="D6" s="358"/>
      <c r="E6" s="465"/>
      <c r="F6" s="465"/>
      <c r="G6" s="465"/>
      <c r="H6" s="465"/>
      <c r="I6" s="465"/>
      <c r="J6" s="465"/>
    </row>
    <row r="7" spans="4:10" ht="13.8">
      <c r="D7" s="235" t="s">
        <v>577</v>
      </c>
      <c r="E7" s="235"/>
      <c r="F7" s="235"/>
      <c r="G7" s="235"/>
      <c r="H7" s="235"/>
      <c r="I7" s="235"/>
      <c r="J7" s="235"/>
    </row>
  </sheetData>
  <mergeCells count="8">
    <mergeCell ref="D3:J3"/>
    <mergeCell ref="D5:D6"/>
    <mergeCell ref="E5:E6"/>
    <mergeCell ref="F5:F6"/>
    <mergeCell ref="G5:G6"/>
    <mergeCell ref="H5:H6"/>
    <mergeCell ref="I5:I6"/>
    <mergeCell ref="J5:J6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8"/>
  <sheetViews>
    <sheetView zoomScale="78" zoomScaleNormal="78" workbookViewId="0">
      <selection activeCell="B3" sqref="B3:H8"/>
    </sheetView>
  </sheetViews>
  <sheetFormatPr defaultRowHeight="13.2"/>
  <cols>
    <col min="1" max="1" width="8.88671875" style="53"/>
    <col min="2" max="2" width="31.5546875" style="53" customWidth="1"/>
    <col min="3" max="3" width="12.109375" style="53" customWidth="1"/>
    <col min="4" max="5" width="11.88671875" style="53" customWidth="1"/>
    <col min="6" max="6" width="11.77734375" style="53" customWidth="1"/>
    <col min="7" max="7" width="11.5546875" style="53" customWidth="1"/>
    <col min="8" max="8" width="12.88671875" style="53" customWidth="1"/>
    <col min="9" max="9" width="8.88671875" style="53"/>
    <col min="10" max="10" width="10.44140625" style="53" bestFit="1" customWidth="1"/>
    <col min="11" max="16384" width="8.88671875" style="53"/>
  </cols>
  <sheetData>
    <row r="3" spans="2:8" ht="13.8">
      <c r="B3" s="380" t="s">
        <v>622</v>
      </c>
      <c r="C3" s="380"/>
      <c r="D3" s="380"/>
      <c r="E3" s="380"/>
      <c r="F3" s="380"/>
      <c r="G3" s="380"/>
      <c r="H3" s="247" t="s">
        <v>619</v>
      </c>
    </row>
    <row r="4" spans="2:8" ht="13.8">
      <c r="B4" s="105"/>
      <c r="C4" s="104" t="s">
        <v>250</v>
      </c>
      <c r="D4" s="104" t="s">
        <v>251</v>
      </c>
      <c r="E4" s="104" t="s">
        <v>245</v>
      </c>
      <c r="F4" s="104" t="s">
        <v>252</v>
      </c>
      <c r="G4" s="104" t="s">
        <v>253</v>
      </c>
      <c r="H4" s="104" t="s">
        <v>254</v>
      </c>
    </row>
    <row r="5" spans="2:8" ht="13.8">
      <c r="B5" s="105" t="s">
        <v>620</v>
      </c>
      <c r="C5" s="248">
        <v>184.8</v>
      </c>
      <c r="D5" s="248">
        <v>170.7</v>
      </c>
      <c r="E5" s="248">
        <v>130.69999999999999</v>
      </c>
      <c r="F5" s="248">
        <v>162.69999999999999</v>
      </c>
      <c r="G5" s="248">
        <v>159.1</v>
      </c>
      <c r="H5" s="105">
        <v>145.80000000000001</v>
      </c>
    </row>
    <row r="6" spans="2:8" ht="13.8">
      <c r="B6" s="105" t="s">
        <v>621</v>
      </c>
      <c r="C6" s="105">
        <v>56880</v>
      </c>
      <c r="D6" s="105">
        <v>60540</v>
      </c>
      <c r="E6" s="105">
        <v>50970</v>
      </c>
      <c r="F6" s="105">
        <v>56900</v>
      </c>
      <c r="G6" s="105">
        <v>53600</v>
      </c>
      <c r="H6" s="105">
        <v>52800</v>
      </c>
    </row>
    <row r="7" spans="2:8">
      <c r="B7" s="466" t="s">
        <v>618</v>
      </c>
      <c r="C7" s="466"/>
      <c r="D7" s="466"/>
      <c r="E7" s="466"/>
      <c r="F7" s="466"/>
      <c r="G7" s="466"/>
      <c r="H7" s="466"/>
    </row>
    <row r="8" spans="2:8" s="70" customFormat="1">
      <c r="B8" s="467"/>
      <c r="C8" s="467"/>
      <c r="D8" s="467"/>
      <c r="E8" s="467"/>
      <c r="F8" s="467"/>
      <c r="G8" s="467"/>
      <c r="H8" s="467"/>
    </row>
  </sheetData>
  <mergeCells count="2">
    <mergeCell ref="B3:G3"/>
    <mergeCell ref="B7:H8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I17"/>
  <sheetViews>
    <sheetView workbookViewId="0">
      <selection activeCell="C4" sqref="C4:I8"/>
    </sheetView>
  </sheetViews>
  <sheetFormatPr defaultRowHeight="13.2"/>
  <cols>
    <col min="1" max="2" width="8.88671875" style="53"/>
    <col min="3" max="3" width="15.44140625" style="53" customWidth="1"/>
    <col min="4" max="4" width="13.21875" style="53" customWidth="1"/>
    <col min="5" max="5" width="14.33203125" style="53" customWidth="1"/>
    <col min="6" max="6" width="14.44140625" style="53" customWidth="1"/>
    <col min="7" max="7" width="14.5546875" style="53" customWidth="1"/>
    <col min="8" max="8" width="15.21875" style="53" customWidth="1"/>
    <col min="9" max="9" width="15" style="53" customWidth="1"/>
    <col min="10" max="16384" width="8.88671875" style="53"/>
  </cols>
  <sheetData>
    <row r="4" spans="3:9" ht="13.8">
      <c r="C4" s="380" t="s">
        <v>623</v>
      </c>
      <c r="D4" s="380"/>
      <c r="E4" s="380"/>
      <c r="F4" s="380"/>
      <c r="G4" s="380"/>
      <c r="H4" s="380"/>
      <c r="I4" s="380"/>
    </row>
    <row r="5" spans="3:9" ht="13.8">
      <c r="C5" s="104" t="s">
        <v>255</v>
      </c>
      <c r="D5" s="104" t="s">
        <v>256</v>
      </c>
      <c r="E5" s="104" t="s">
        <v>257</v>
      </c>
      <c r="F5" s="104" t="s">
        <v>624</v>
      </c>
      <c r="G5" s="104" t="s">
        <v>245</v>
      </c>
      <c r="H5" s="104" t="s">
        <v>247</v>
      </c>
      <c r="I5" s="104" t="s">
        <v>253</v>
      </c>
    </row>
    <row r="6" spans="3:9" ht="13.8">
      <c r="C6" s="104">
        <v>29.1</v>
      </c>
      <c r="D6" s="104">
        <v>32.6</v>
      </c>
      <c r="E6" s="104">
        <v>36</v>
      </c>
      <c r="F6" s="104">
        <v>38.299999999999997</v>
      </c>
      <c r="G6" s="104">
        <v>41.9</v>
      </c>
      <c r="H6" s="104">
        <v>44.5</v>
      </c>
      <c r="I6" s="104">
        <v>46.7</v>
      </c>
    </row>
    <row r="7" spans="3:9" ht="13.8">
      <c r="C7" s="235" t="s">
        <v>625</v>
      </c>
      <c r="D7" s="235"/>
      <c r="E7" s="235"/>
      <c r="F7" s="235"/>
      <c r="G7" s="235"/>
      <c r="H7" s="235"/>
      <c r="I7" s="235"/>
    </row>
    <row r="8" spans="3:9" ht="13.8">
      <c r="C8" s="235" t="s">
        <v>626</v>
      </c>
      <c r="D8" s="235"/>
      <c r="E8" s="235"/>
      <c r="F8" s="235"/>
      <c r="G8" s="235"/>
      <c r="H8" s="235"/>
      <c r="I8" s="235"/>
    </row>
    <row r="9" spans="3:9">
      <c r="C9" s="53" t="s">
        <v>258</v>
      </c>
    </row>
    <row r="17" spans="7:7">
      <c r="G17" s="53" t="s">
        <v>196</v>
      </c>
    </row>
  </sheetData>
  <mergeCells count="1">
    <mergeCell ref="C4:I4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10"/>
  <sheetViews>
    <sheetView workbookViewId="0">
      <selection activeCell="G21" sqref="G21"/>
    </sheetView>
  </sheetViews>
  <sheetFormatPr defaultRowHeight="13.2"/>
  <cols>
    <col min="1" max="2" width="8.88671875" style="53"/>
    <col min="3" max="3" width="14.109375" style="53" customWidth="1"/>
    <col min="4" max="4" width="14" style="53" customWidth="1"/>
    <col min="5" max="5" width="12.77734375" style="53" customWidth="1"/>
    <col min="6" max="6" width="12.109375" style="53" customWidth="1"/>
    <col min="7" max="7" width="11.5546875" style="53" customWidth="1"/>
    <col min="8" max="8" width="12.6640625" style="53" customWidth="1"/>
    <col min="9" max="16384" width="8.88671875" style="53"/>
  </cols>
  <sheetData>
    <row r="2" spans="3:8" ht="13.2" customHeight="1">
      <c r="C2" s="468" t="s">
        <v>627</v>
      </c>
      <c r="D2" s="468"/>
      <c r="E2" s="468"/>
      <c r="F2" s="468"/>
      <c r="G2" s="468"/>
      <c r="H2" s="468"/>
    </row>
    <row r="3" spans="3:8" s="62" customFormat="1" ht="13.8">
      <c r="C3" s="104" t="s">
        <v>259</v>
      </c>
      <c r="D3" s="104" t="s">
        <v>260</v>
      </c>
      <c r="E3" s="104" t="s">
        <v>261</v>
      </c>
      <c r="F3" s="104" t="s">
        <v>257</v>
      </c>
      <c r="G3" s="104" t="s">
        <v>262</v>
      </c>
      <c r="H3" s="104" t="s">
        <v>263</v>
      </c>
    </row>
    <row r="4" spans="3:8" s="60" customFormat="1" ht="13.8">
      <c r="C4" s="104">
        <v>806</v>
      </c>
      <c r="D4" s="104">
        <v>820</v>
      </c>
      <c r="E4" s="104">
        <v>720</v>
      </c>
      <c r="F4" s="104">
        <v>868</v>
      </c>
      <c r="G4" s="104">
        <v>885</v>
      </c>
      <c r="H4" s="104">
        <v>848</v>
      </c>
    </row>
    <row r="5" spans="3:8" s="62" customFormat="1" ht="13.8">
      <c r="C5" s="104" t="s">
        <v>264</v>
      </c>
      <c r="D5" s="104" t="s">
        <v>245</v>
      </c>
      <c r="E5" s="104" t="s">
        <v>246</v>
      </c>
      <c r="F5" s="104" t="s">
        <v>247</v>
      </c>
      <c r="G5" s="104" t="s">
        <v>253</v>
      </c>
      <c r="H5" s="104" t="s">
        <v>265</v>
      </c>
    </row>
    <row r="6" spans="3:8" s="60" customFormat="1" ht="13.8">
      <c r="C6" s="104">
        <v>827</v>
      </c>
      <c r="D6" s="104">
        <v>741</v>
      </c>
      <c r="E6" s="104">
        <v>756</v>
      </c>
      <c r="F6" s="104">
        <v>708</v>
      </c>
      <c r="G6" s="104">
        <v>740</v>
      </c>
      <c r="H6" s="104">
        <v>645</v>
      </c>
    </row>
    <row r="7" spans="3:8" ht="14.4" customHeight="1">
      <c r="C7" s="451" t="s">
        <v>628</v>
      </c>
      <c r="D7" s="451"/>
      <c r="E7" s="451"/>
      <c r="F7" s="451"/>
      <c r="G7" s="451"/>
      <c r="H7" s="451"/>
    </row>
    <row r="8" spans="3:8" ht="13.8">
      <c r="C8" s="235" t="s">
        <v>629</v>
      </c>
      <c r="D8" s="249"/>
      <c r="E8" s="249"/>
      <c r="F8" s="249"/>
      <c r="G8" s="249"/>
      <c r="H8" s="249"/>
    </row>
    <row r="9" spans="3:8" ht="13.8">
      <c r="C9" s="235" t="s">
        <v>630</v>
      </c>
      <c r="D9" s="250"/>
      <c r="E9" s="250"/>
      <c r="F9" s="250"/>
      <c r="G9" s="250"/>
      <c r="H9" s="250"/>
    </row>
    <row r="10" spans="3:8">
      <c r="C10" s="70"/>
    </row>
  </sheetData>
  <mergeCells count="2">
    <mergeCell ref="C7:H7"/>
    <mergeCell ref="C2:H2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I13"/>
  <sheetViews>
    <sheetView workbookViewId="0">
      <selection activeCell="E3" sqref="E3:I12"/>
    </sheetView>
  </sheetViews>
  <sheetFormatPr defaultRowHeight="13.2"/>
  <cols>
    <col min="1" max="4" width="8.88671875" style="59"/>
    <col min="5" max="5" width="13.88671875" style="59" customWidth="1"/>
    <col min="6" max="6" width="13.44140625" style="59" customWidth="1"/>
    <col min="7" max="7" width="13" style="59" customWidth="1"/>
    <col min="8" max="8" width="11.33203125" style="59" customWidth="1"/>
    <col min="9" max="9" width="12.109375" style="59" customWidth="1"/>
    <col min="10" max="16384" width="8.88671875" style="59"/>
  </cols>
  <sheetData>
    <row r="3" spans="5:9" ht="13.8">
      <c r="E3" s="470" t="s">
        <v>640</v>
      </c>
      <c r="F3" s="470"/>
      <c r="G3" s="470"/>
      <c r="H3" s="241"/>
      <c r="I3" s="251" t="s">
        <v>631</v>
      </c>
    </row>
    <row r="4" spans="5:9" ht="13.8">
      <c r="E4" s="469" t="s">
        <v>639</v>
      </c>
      <c r="F4" s="360"/>
      <c r="G4" s="104">
        <v>2013</v>
      </c>
      <c r="H4" s="104">
        <v>2012</v>
      </c>
      <c r="I4" s="104">
        <v>2008</v>
      </c>
    </row>
    <row r="5" spans="5:9" ht="13.2" customHeight="1">
      <c r="E5" s="358" t="s">
        <v>632</v>
      </c>
      <c r="F5" s="105" t="s">
        <v>633</v>
      </c>
      <c r="G5" s="105">
        <v>352</v>
      </c>
      <c r="H5" s="105">
        <v>440</v>
      </c>
      <c r="I5" s="105">
        <v>393</v>
      </c>
    </row>
    <row r="6" spans="5:9" ht="13.8">
      <c r="E6" s="358"/>
      <c r="F6" s="105" t="s">
        <v>634</v>
      </c>
      <c r="G6" s="105">
        <v>1697</v>
      </c>
      <c r="H6" s="105">
        <v>1850</v>
      </c>
      <c r="I6" s="105">
        <v>1824</v>
      </c>
    </row>
    <row r="7" spans="5:9" ht="13.8">
      <c r="E7" s="358"/>
      <c r="F7" s="105" t="s">
        <v>635</v>
      </c>
      <c r="G7" s="105">
        <v>68</v>
      </c>
      <c r="H7" s="106" t="s">
        <v>94</v>
      </c>
      <c r="I7" s="106" t="s">
        <v>94</v>
      </c>
    </row>
    <row r="8" spans="5:9" ht="13.8">
      <c r="E8" s="358" t="s">
        <v>636</v>
      </c>
      <c r="F8" s="105" t="s">
        <v>633</v>
      </c>
      <c r="G8" s="105">
        <v>38</v>
      </c>
      <c r="H8" s="105">
        <v>38</v>
      </c>
      <c r="I8" s="105">
        <v>32</v>
      </c>
    </row>
    <row r="9" spans="5:9" ht="13.8">
      <c r="E9" s="358"/>
      <c r="F9" s="105" t="s">
        <v>634</v>
      </c>
      <c r="G9" s="105">
        <v>5055</v>
      </c>
      <c r="H9" s="105">
        <v>5082</v>
      </c>
      <c r="I9" s="105">
        <v>4087</v>
      </c>
    </row>
    <row r="10" spans="5:9" ht="13.8">
      <c r="E10" s="235" t="s">
        <v>637</v>
      </c>
      <c r="F10" s="235"/>
      <c r="G10" s="235"/>
      <c r="H10" s="235"/>
      <c r="I10" s="235"/>
    </row>
    <row r="11" spans="5:9" s="70" customFormat="1">
      <c r="E11" s="471" t="s">
        <v>638</v>
      </c>
      <c r="F11" s="471"/>
      <c r="G11" s="471"/>
      <c r="H11" s="471"/>
      <c r="I11" s="471"/>
    </row>
    <row r="12" spans="5:9">
      <c r="E12" s="471"/>
      <c r="F12" s="471"/>
      <c r="G12" s="471"/>
      <c r="H12" s="471"/>
      <c r="I12" s="471"/>
    </row>
    <row r="13" spans="5:9">
      <c r="E13" s="24"/>
      <c r="F13" s="24"/>
      <c r="G13" s="24"/>
      <c r="H13" s="24"/>
      <c r="I13" s="24"/>
    </row>
  </sheetData>
  <mergeCells count="5">
    <mergeCell ref="E4:F4"/>
    <mergeCell ref="E5:E7"/>
    <mergeCell ref="E8:E9"/>
    <mergeCell ref="E3:G3"/>
    <mergeCell ref="E11:I12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K10"/>
  <sheetViews>
    <sheetView workbookViewId="0">
      <selection activeCell="E3" sqref="E3:K7"/>
    </sheetView>
  </sheetViews>
  <sheetFormatPr defaultRowHeight="13.2"/>
  <cols>
    <col min="1" max="6" width="8.88671875" style="59"/>
    <col min="7" max="7" width="13.77734375" style="59" customWidth="1"/>
    <col min="8" max="16384" width="8.88671875" style="59"/>
  </cols>
  <sheetData>
    <row r="3" spans="5:11" ht="13.8">
      <c r="E3" s="380" t="s">
        <v>649</v>
      </c>
      <c r="F3" s="380"/>
      <c r="G3" s="380"/>
      <c r="H3" s="380"/>
      <c r="I3" s="380"/>
      <c r="J3" s="380"/>
      <c r="K3" s="380"/>
    </row>
    <row r="4" spans="5:11" ht="13.8">
      <c r="E4" s="104"/>
      <c r="F4" s="104" t="s">
        <v>641</v>
      </c>
      <c r="G4" s="104" t="s">
        <v>642</v>
      </c>
      <c r="H4" s="104" t="s">
        <v>643</v>
      </c>
      <c r="I4" s="104" t="s">
        <v>644</v>
      </c>
      <c r="J4" s="104" t="s">
        <v>648</v>
      </c>
      <c r="K4" s="104" t="s">
        <v>645</v>
      </c>
    </row>
    <row r="5" spans="5:11" ht="13.8">
      <c r="E5" s="104" t="s">
        <v>646</v>
      </c>
      <c r="F5" s="104">
        <v>60</v>
      </c>
      <c r="G5" s="104">
        <v>10</v>
      </c>
      <c r="H5" s="104">
        <v>16</v>
      </c>
      <c r="I5" s="104">
        <v>1</v>
      </c>
      <c r="J5" s="104">
        <v>1</v>
      </c>
      <c r="K5" s="104">
        <v>1</v>
      </c>
    </row>
    <row r="6" spans="5:11" ht="13.8">
      <c r="E6" s="104" t="s">
        <v>647</v>
      </c>
      <c r="F6" s="104">
        <v>54</v>
      </c>
      <c r="G6" s="104">
        <v>20</v>
      </c>
      <c r="H6" s="104">
        <v>11</v>
      </c>
      <c r="I6" s="104">
        <v>10</v>
      </c>
      <c r="J6" s="104">
        <v>4</v>
      </c>
      <c r="K6" s="104">
        <v>1</v>
      </c>
    </row>
    <row r="7" spans="5:11" ht="13.8">
      <c r="E7" s="235" t="s">
        <v>650</v>
      </c>
      <c r="F7" s="235"/>
      <c r="G7" s="235"/>
      <c r="H7" s="235"/>
      <c r="I7" s="235"/>
      <c r="J7" s="235"/>
      <c r="K7" s="235"/>
    </row>
    <row r="10" spans="5:11">
      <c r="E10" s="6"/>
    </row>
  </sheetData>
  <mergeCells count="1">
    <mergeCell ref="E3:K3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I8"/>
  <sheetViews>
    <sheetView workbookViewId="0">
      <selection activeCell="F23" sqref="F23"/>
    </sheetView>
  </sheetViews>
  <sheetFormatPr defaultRowHeight="13.2"/>
  <cols>
    <col min="1" max="4" width="8.88671875" style="59"/>
    <col min="5" max="5" width="7.88671875" style="59" customWidth="1"/>
    <col min="6" max="6" width="9.109375" style="59" customWidth="1"/>
    <col min="7" max="7" width="8.88671875" style="59" customWidth="1"/>
    <col min="8" max="8" width="9.77734375" style="59" customWidth="1"/>
    <col min="9" max="16384" width="8.88671875" style="59"/>
  </cols>
  <sheetData>
    <row r="4" spans="4:9" ht="13.8">
      <c r="D4" s="472" t="s">
        <v>651</v>
      </c>
      <c r="E4" s="472"/>
      <c r="F4" s="472"/>
      <c r="G4" s="472"/>
      <c r="H4" s="472"/>
      <c r="I4" s="472"/>
    </row>
    <row r="5" spans="4:9" ht="16.2" customHeight="1">
      <c r="D5" s="252" t="s">
        <v>151</v>
      </c>
      <c r="E5" s="253" t="s">
        <v>652</v>
      </c>
      <c r="F5" s="253" t="s">
        <v>653</v>
      </c>
      <c r="G5" s="253" t="s">
        <v>654</v>
      </c>
      <c r="H5" s="253" t="s">
        <v>655</v>
      </c>
      <c r="I5" s="253" t="s">
        <v>656</v>
      </c>
    </row>
    <row r="6" spans="4:9" ht="14.4" customHeight="1">
      <c r="D6" s="252" t="s">
        <v>646</v>
      </c>
      <c r="E6" s="252">
        <v>17</v>
      </c>
      <c r="F6" s="252">
        <v>20</v>
      </c>
      <c r="G6" s="252">
        <v>14</v>
      </c>
      <c r="H6" s="252">
        <v>18</v>
      </c>
      <c r="I6" s="252">
        <v>31</v>
      </c>
    </row>
    <row r="7" spans="4:9" ht="15.6" customHeight="1">
      <c r="D7" s="105" t="s">
        <v>647</v>
      </c>
      <c r="E7" s="105">
        <v>45</v>
      </c>
      <c r="F7" s="105">
        <v>34</v>
      </c>
      <c r="G7" s="105">
        <v>10</v>
      </c>
      <c r="H7" s="105">
        <v>6</v>
      </c>
      <c r="I7" s="105">
        <v>5</v>
      </c>
    </row>
    <row r="8" spans="4:9" ht="13.8">
      <c r="D8" s="235" t="s">
        <v>650</v>
      </c>
      <c r="E8" s="235"/>
      <c r="F8" s="235"/>
      <c r="G8" s="235"/>
      <c r="H8" s="235"/>
      <c r="I8" s="235"/>
    </row>
  </sheetData>
  <mergeCells count="1">
    <mergeCell ref="D4:I4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J7"/>
  <sheetViews>
    <sheetView workbookViewId="0">
      <selection activeCell="C3" sqref="C3:J6"/>
    </sheetView>
  </sheetViews>
  <sheetFormatPr defaultRowHeight="13.2"/>
  <cols>
    <col min="1" max="3" width="8.88671875" style="59"/>
    <col min="4" max="4" width="13.5546875" style="59" customWidth="1"/>
    <col min="5" max="5" width="8.88671875" style="59"/>
    <col min="6" max="6" width="11.33203125" style="59" customWidth="1"/>
    <col min="7" max="8" width="8.88671875" style="59"/>
    <col min="9" max="9" width="13.21875" style="59" customWidth="1"/>
    <col min="10" max="10" width="9.6640625" style="59" customWidth="1"/>
    <col min="11" max="16384" width="8.88671875" style="59"/>
  </cols>
  <sheetData>
    <row r="3" spans="3:10" ht="13.8">
      <c r="C3" s="380" t="s">
        <v>660</v>
      </c>
      <c r="D3" s="380"/>
      <c r="E3" s="380"/>
      <c r="F3" s="380"/>
      <c r="G3" s="380"/>
      <c r="H3" s="380"/>
      <c r="I3" s="380"/>
      <c r="J3" s="380"/>
    </row>
    <row r="4" spans="3:10" ht="13.8">
      <c r="C4" s="104" t="s">
        <v>657</v>
      </c>
      <c r="D4" s="254" t="s">
        <v>658</v>
      </c>
      <c r="E4" s="104" t="s">
        <v>661</v>
      </c>
      <c r="F4" s="255" t="s">
        <v>662</v>
      </c>
      <c r="G4" s="255" t="s">
        <v>663</v>
      </c>
      <c r="H4" s="104" t="s">
        <v>664</v>
      </c>
      <c r="I4" s="255" t="s">
        <v>665</v>
      </c>
      <c r="J4" s="104" t="s">
        <v>659</v>
      </c>
    </row>
    <row r="5" spans="3:10" ht="13.8">
      <c r="C5" s="104">
        <v>15</v>
      </c>
      <c r="D5" s="104">
        <v>3</v>
      </c>
      <c r="E5" s="104">
        <v>6</v>
      </c>
      <c r="F5" s="104">
        <v>7</v>
      </c>
      <c r="G5" s="104">
        <v>9</v>
      </c>
      <c r="H5" s="104">
        <v>4</v>
      </c>
      <c r="I5" s="104">
        <v>7</v>
      </c>
      <c r="J5" s="104">
        <v>5</v>
      </c>
    </row>
    <row r="6" spans="3:10" s="70" customFormat="1" ht="13.8">
      <c r="C6" s="235" t="s">
        <v>650</v>
      </c>
      <c r="D6" s="235"/>
      <c r="E6" s="235"/>
      <c r="F6" s="235"/>
      <c r="G6" s="235"/>
      <c r="H6" s="235"/>
      <c r="I6" s="235"/>
      <c r="J6" s="235"/>
    </row>
    <row r="7" spans="3:10">
      <c r="I7" s="23"/>
      <c r="J7" s="23"/>
    </row>
  </sheetData>
  <mergeCells count="1">
    <mergeCell ref="C3:J3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M18"/>
  <sheetViews>
    <sheetView workbookViewId="0">
      <selection activeCell="J25" sqref="J25"/>
    </sheetView>
  </sheetViews>
  <sheetFormatPr defaultRowHeight="13.2"/>
  <cols>
    <col min="1" max="4" width="8.88671875" style="70"/>
    <col min="5" max="5" width="3.5546875" style="70" customWidth="1"/>
    <col min="6" max="6" width="8.88671875" style="70"/>
    <col min="7" max="7" width="11.109375" style="70" customWidth="1"/>
    <col min="8" max="12" width="9" style="70" bestFit="1" customWidth="1"/>
    <col min="13" max="13" width="9.5546875" style="70" bestFit="1" customWidth="1"/>
    <col min="14" max="16384" width="8.88671875" style="70"/>
  </cols>
  <sheetData>
    <row r="3" spans="5:13">
      <c r="E3" s="478" t="s">
        <v>946</v>
      </c>
      <c r="F3" s="478"/>
      <c r="G3" s="478"/>
      <c r="H3" s="478"/>
      <c r="I3" s="478"/>
      <c r="J3" s="478"/>
      <c r="K3" s="478"/>
      <c r="L3" s="478"/>
      <c r="M3" s="478"/>
    </row>
    <row r="4" spans="5:13" ht="18.600000000000001" customHeight="1">
      <c r="E4" s="316"/>
      <c r="F4" s="317"/>
      <c r="G4" s="317"/>
      <c r="H4" s="318" t="s">
        <v>935</v>
      </c>
      <c r="I4" s="318" t="s">
        <v>936</v>
      </c>
      <c r="J4" s="318" t="s">
        <v>937</v>
      </c>
      <c r="K4" s="318" t="s">
        <v>938</v>
      </c>
      <c r="L4" s="318" t="s">
        <v>939</v>
      </c>
      <c r="M4" s="318" t="s">
        <v>940</v>
      </c>
    </row>
    <row r="5" spans="5:13">
      <c r="E5" s="479" t="s">
        <v>948</v>
      </c>
      <c r="F5" s="475" t="s">
        <v>941</v>
      </c>
      <c r="G5" s="317" t="s">
        <v>942</v>
      </c>
      <c r="H5" s="319">
        <v>14528</v>
      </c>
      <c r="I5" s="319">
        <v>11105</v>
      </c>
      <c r="J5" s="319">
        <v>5386</v>
      </c>
      <c r="K5" s="319">
        <v>3015</v>
      </c>
      <c r="L5" s="319">
        <v>2296</v>
      </c>
      <c r="M5" s="319">
        <v>56897</v>
      </c>
    </row>
    <row r="6" spans="5:13" ht="13.2" customHeight="1">
      <c r="E6" s="479"/>
      <c r="F6" s="475"/>
      <c r="G6" s="317" t="s">
        <v>943</v>
      </c>
      <c r="H6" s="320">
        <v>1.1413133259911894</v>
      </c>
      <c r="I6" s="320">
        <v>2.6015308419630796</v>
      </c>
      <c r="J6" s="320">
        <v>1.4816190122539918</v>
      </c>
      <c r="K6" s="320">
        <v>2.2570480928689882</v>
      </c>
      <c r="L6" s="320">
        <v>4.1946864111498261</v>
      </c>
      <c r="M6" s="320">
        <v>1.774206021407104</v>
      </c>
    </row>
    <row r="7" spans="5:13">
      <c r="E7" s="479"/>
      <c r="F7" s="475" t="s">
        <v>944</v>
      </c>
      <c r="G7" s="317" t="s">
        <v>942</v>
      </c>
      <c r="H7" s="321">
        <v>5768</v>
      </c>
      <c r="I7" s="321">
        <v>2904</v>
      </c>
      <c r="J7" s="321">
        <v>2297</v>
      </c>
      <c r="K7" s="321">
        <v>2362</v>
      </c>
      <c r="L7" s="321">
        <v>2274</v>
      </c>
      <c r="M7" s="321">
        <v>32220</v>
      </c>
    </row>
    <row r="8" spans="5:13">
      <c r="E8" s="479"/>
      <c r="F8" s="475"/>
      <c r="G8" s="317" t="s">
        <v>943</v>
      </c>
      <c r="H8" s="320">
        <v>1.266990291262136</v>
      </c>
      <c r="I8" s="320">
        <v>2.6126033057851239</v>
      </c>
      <c r="J8" s="320">
        <v>2.0605137135393994</v>
      </c>
      <c r="K8" s="320">
        <v>2.5884843353090603</v>
      </c>
      <c r="L8" s="320">
        <v>4.2154793315743184</v>
      </c>
      <c r="M8" s="320">
        <v>1.9286157666045933</v>
      </c>
    </row>
    <row r="9" spans="5:13">
      <c r="E9" s="479" t="s">
        <v>949</v>
      </c>
      <c r="F9" s="475" t="s">
        <v>941</v>
      </c>
      <c r="G9" s="317" t="s">
        <v>942</v>
      </c>
      <c r="H9" s="319">
        <v>9857</v>
      </c>
      <c r="I9" s="319">
        <v>3324</v>
      </c>
      <c r="J9" s="319">
        <v>3614</v>
      </c>
      <c r="K9" s="319">
        <v>23152</v>
      </c>
      <c r="L9" s="319">
        <v>24431</v>
      </c>
      <c r="M9" s="319">
        <v>116179</v>
      </c>
    </row>
    <row r="10" spans="5:13">
      <c r="E10" s="479"/>
      <c r="F10" s="475"/>
      <c r="G10" s="317" t="s">
        <v>943</v>
      </c>
      <c r="H10" s="320">
        <v>1.9174190930303339</v>
      </c>
      <c r="I10" s="320">
        <v>2.0875451263537905</v>
      </c>
      <c r="J10" s="320">
        <v>2.5619811842833426</v>
      </c>
      <c r="K10" s="320">
        <v>2.8218296475466484</v>
      </c>
      <c r="L10" s="320">
        <v>4.009905447996398</v>
      </c>
      <c r="M10" s="320">
        <v>3.049630311846375</v>
      </c>
    </row>
    <row r="11" spans="5:13">
      <c r="E11" s="479"/>
      <c r="F11" s="475" t="s">
        <v>944</v>
      </c>
      <c r="G11" s="317" t="s">
        <v>942</v>
      </c>
      <c r="H11" s="321">
        <v>7043</v>
      </c>
      <c r="I11" s="321">
        <v>2020</v>
      </c>
      <c r="J11" s="321">
        <v>2956</v>
      </c>
      <c r="K11" s="321">
        <v>20786</v>
      </c>
      <c r="L11" s="322">
        <v>23847</v>
      </c>
      <c r="M11" s="321">
        <v>105228</v>
      </c>
    </row>
    <row r="12" spans="5:13">
      <c r="E12" s="479"/>
      <c r="F12" s="475"/>
      <c r="G12" s="317" t="s">
        <v>943</v>
      </c>
      <c r="H12" s="320">
        <v>2.2116995598466564</v>
      </c>
      <c r="I12" s="320">
        <v>1.8153465346534654</v>
      </c>
      <c r="J12" s="320">
        <v>2.7138024357239514</v>
      </c>
      <c r="K12" s="320">
        <v>2.8506687193303186</v>
      </c>
      <c r="L12" s="320">
        <v>4.0353087787316531</v>
      </c>
      <c r="M12" s="320">
        <v>3.1</v>
      </c>
    </row>
    <row r="13" spans="5:13" ht="14.4" customHeight="1">
      <c r="E13" s="473" t="s">
        <v>950</v>
      </c>
      <c r="F13" s="475" t="s">
        <v>941</v>
      </c>
      <c r="G13" s="317" t="s">
        <v>942</v>
      </c>
      <c r="H13" s="323">
        <v>29695</v>
      </c>
      <c r="I13" s="323">
        <v>2174</v>
      </c>
      <c r="J13" s="323">
        <v>31308</v>
      </c>
      <c r="K13" s="323">
        <v>5934</v>
      </c>
      <c r="L13" s="323">
        <v>1683</v>
      </c>
      <c r="M13" s="323">
        <v>83283</v>
      </c>
    </row>
    <row r="14" spans="5:13">
      <c r="E14" s="474"/>
      <c r="F14" s="475"/>
      <c r="G14" s="317" t="s">
        <v>945</v>
      </c>
      <c r="H14" s="324">
        <v>2.1925576696413538</v>
      </c>
      <c r="I14" s="324">
        <v>1.8509659613615455</v>
      </c>
      <c r="J14" s="324">
        <v>1.5244665900089434</v>
      </c>
      <c r="K14" s="324">
        <v>2.8338388945062354</v>
      </c>
      <c r="L14" s="324">
        <v>5.6458704693998811</v>
      </c>
      <c r="M14" s="324">
        <v>2.0027136390379789</v>
      </c>
    </row>
    <row r="15" spans="5:13">
      <c r="E15" s="476" t="s">
        <v>951</v>
      </c>
      <c r="F15" s="475" t="s">
        <v>941</v>
      </c>
      <c r="G15" s="317" t="s">
        <v>942</v>
      </c>
      <c r="H15" s="325">
        <v>16597</v>
      </c>
      <c r="I15" s="325">
        <v>12997</v>
      </c>
      <c r="J15" s="325">
        <v>16926</v>
      </c>
      <c r="K15" s="325">
        <v>17150</v>
      </c>
      <c r="L15" s="325">
        <v>17476</v>
      </c>
      <c r="M15" s="325">
        <v>107532</v>
      </c>
    </row>
    <row r="16" spans="5:13">
      <c r="E16" s="476"/>
      <c r="F16" s="475"/>
      <c r="G16" s="317" t="s">
        <v>943</v>
      </c>
      <c r="H16" s="326">
        <v>2.4041694282099173</v>
      </c>
      <c r="I16" s="326">
        <v>1.4551050242363623</v>
      </c>
      <c r="J16" s="326">
        <v>1.7147583599196503</v>
      </c>
      <c r="K16" s="326">
        <v>1.9601166180758018</v>
      </c>
      <c r="L16" s="326">
        <v>1.4222934309910735</v>
      </c>
      <c r="M16" s="326">
        <v>1.9017036789048842</v>
      </c>
    </row>
    <row r="17" spans="5:13" ht="13.2" customHeight="1">
      <c r="E17" s="477" t="s">
        <v>947</v>
      </c>
      <c r="F17" s="477"/>
      <c r="G17" s="477"/>
      <c r="H17" s="477"/>
      <c r="I17" s="477"/>
      <c r="J17" s="477"/>
      <c r="K17" s="477"/>
      <c r="L17" s="477"/>
      <c r="M17" s="477"/>
    </row>
    <row r="18" spans="5:13">
      <c r="E18" s="363"/>
      <c r="F18" s="363"/>
      <c r="G18" s="363"/>
      <c r="H18" s="363"/>
      <c r="I18" s="363"/>
      <c r="J18" s="363"/>
      <c r="K18" s="363"/>
      <c r="L18" s="363"/>
      <c r="M18" s="363"/>
    </row>
  </sheetData>
  <mergeCells count="12">
    <mergeCell ref="E3:M3"/>
    <mergeCell ref="E5:E8"/>
    <mergeCell ref="F5:F6"/>
    <mergeCell ref="F7:F8"/>
    <mergeCell ref="E9:E12"/>
    <mergeCell ref="F9:F10"/>
    <mergeCell ref="F11:F12"/>
    <mergeCell ref="E13:E14"/>
    <mergeCell ref="F13:F14"/>
    <mergeCell ref="E15:E16"/>
    <mergeCell ref="F15:F16"/>
    <mergeCell ref="E17:M18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9"/>
  <sheetViews>
    <sheetView topLeftCell="A2" workbookViewId="0">
      <selection activeCell="B3" sqref="B3:H9"/>
    </sheetView>
  </sheetViews>
  <sheetFormatPr defaultRowHeight="13.2"/>
  <cols>
    <col min="1" max="1" width="8.88671875" style="70"/>
    <col min="2" max="2" width="10.88671875" style="70" customWidth="1"/>
    <col min="3" max="8" width="10.5546875" style="70" bestFit="1" customWidth="1"/>
    <col min="9" max="16384" width="8.88671875" style="70"/>
  </cols>
  <sheetData>
    <row r="2" spans="2:8">
      <c r="B2" s="103"/>
      <c r="C2" s="103"/>
      <c r="D2" s="103"/>
      <c r="E2" s="103"/>
      <c r="F2" s="103"/>
      <c r="G2" s="103"/>
      <c r="H2" s="103"/>
    </row>
    <row r="3" spans="2:8" ht="13.8">
      <c r="B3" s="362" t="s">
        <v>609</v>
      </c>
      <c r="C3" s="362"/>
      <c r="D3" s="362"/>
      <c r="E3" s="362"/>
      <c r="F3" s="362"/>
      <c r="G3" s="362"/>
      <c r="H3" s="362"/>
    </row>
    <row r="4" spans="2:8" ht="13.8">
      <c r="B4" s="105"/>
      <c r="C4" s="242">
        <v>2012</v>
      </c>
      <c r="D4" s="242">
        <v>2013</v>
      </c>
      <c r="E4" s="242">
        <v>2014</v>
      </c>
      <c r="F4" s="242">
        <v>2015</v>
      </c>
      <c r="G4" s="242">
        <v>2016</v>
      </c>
      <c r="H4" s="242">
        <v>2017</v>
      </c>
    </row>
    <row r="5" spans="2:8">
      <c r="B5" s="243" t="s">
        <v>606</v>
      </c>
      <c r="C5" s="244">
        <v>2586428</v>
      </c>
      <c r="D5" s="244">
        <v>2874702</v>
      </c>
      <c r="E5" s="244">
        <v>3987152</v>
      </c>
      <c r="F5" s="244">
        <v>4184102</v>
      </c>
      <c r="G5" s="244">
        <v>3511734</v>
      </c>
      <c r="H5" s="244">
        <v>2732549</v>
      </c>
    </row>
    <row r="6" spans="2:8" ht="13.8">
      <c r="B6" s="104" t="s">
        <v>607</v>
      </c>
      <c r="C6" s="244">
        <v>2836892</v>
      </c>
      <c r="D6" s="244">
        <v>4326869</v>
      </c>
      <c r="E6" s="244">
        <v>6126865</v>
      </c>
      <c r="F6" s="244">
        <v>5984170</v>
      </c>
      <c r="G6" s="244">
        <v>8067722</v>
      </c>
      <c r="H6" s="244">
        <v>4169353</v>
      </c>
    </row>
    <row r="7" spans="2:8">
      <c r="B7" s="245" t="s">
        <v>608</v>
      </c>
      <c r="C7" s="246"/>
      <c r="D7" s="246"/>
      <c r="E7" s="246"/>
      <c r="F7" s="246"/>
      <c r="G7" s="246"/>
      <c r="H7" s="246"/>
    </row>
    <row r="8" spans="2:8" ht="13.2" customHeight="1">
      <c r="B8" s="363" t="s">
        <v>501</v>
      </c>
      <c r="C8" s="363"/>
      <c r="D8" s="363"/>
      <c r="E8" s="363"/>
      <c r="F8" s="363"/>
      <c r="G8" s="363"/>
      <c r="H8" s="363"/>
    </row>
    <row r="9" spans="2:8">
      <c r="B9" s="363"/>
      <c r="C9" s="363"/>
      <c r="D9" s="363"/>
      <c r="E9" s="363"/>
      <c r="F9" s="363"/>
      <c r="G9" s="363"/>
      <c r="H9" s="363"/>
    </row>
  </sheetData>
  <mergeCells count="2">
    <mergeCell ref="B3:H3"/>
    <mergeCell ref="B8:H9"/>
  </mergeCells>
  <phoneticPr fontId="2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N17"/>
  <sheetViews>
    <sheetView workbookViewId="0">
      <selection activeCell="D3" sqref="D3:I14"/>
    </sheetView>
  </sheetViews>
  <sheetFormatPr defaultRowHeight="13.2"/>
  <cols>
    <col min="4" max="4" width="25.21875" customWidth="1"/>
    <col min="9" max="9" width="10" bestFit="1" customWidth="1"/>
  </cols>
  <sheetData>
    <row r="3" spans="4:9" ht="13.8">
      <c r="D3" s="380" t="s">
        <v>952</v>
      </c>
      <c r="E3" s="380"/>
      <c r="F3" s="380"/>
      <c r="G3" s="380"/>
      <c r="H3" s="380"/>
      <c r="I3" s="380"/>
    </row>
    <row r="4" spans="4:9" ht="13.8">
      <c r="D4" s="104" t="s">
        <v>485</v>
      </c>
      <c r="E4" s="104">
        <v>2008</v>
      </c>
      <c r="F4" s="104">
        <v>2011</v>
      </c>
      <c r="G4" s="104">
        <v>2014</v>
      </c>
      <c r="H4" s="104">
        <v>2015</v>
      </c>
      <c r="I4" s="104">
        <v>2016</v>
      </c>
    </row>
    <row r="5" spans="4:9" ht="13.8">
      <c r="D5" s="105" t="s">
        <v>578</v>
      </c>
      <c r="E5" s="105">
        <v>310</v>
      </c>
      <c r="F5" s="105">
        <v>321</v>
      </c>
      <c r="G5" s="105">
        <v>327</v>
      </c>
      <c r="H5" s="105">
        <v>329</v>
      </c>
      <c r="I5" s="105">
        <v>334</v>
      </c>
    </row>
    <row r="6" spans="4:9" ht="13.8">
      <c r="D6" s="105" t="s">
        <v>582</v>
      </c>
      <c r="E6" s="236">
        <v>54892</v>
      </c>
      <c r="F6" s="236">
        <v>45890</v>
      </c>
      <c r="G6" s="236">
        <v>52140</v>
      </c>
      <c r="H6" s="236">
        <v>50277</v>
      </c>
      <c r="I6" s="236">
        <v>59629</v>
      </c>
    </row>
    <row r="7" spans="4:9" ht="13.8">
      <c r="D7" s="105" t="s">
        <v>583</v>
      </c>
      <c r="E7" s="236">
        <v>652</v>
      </c>
      <c r="F7" s="236">
        <v>718</v>
      </c>
      <c r="G7" s="236">
        <v>1250</v>
      </c>
      <c r="H7" s="308">
        <v>1587</v>
      </c>
      <c r="I7" s="236">
        <v>2159</v>
      </c>
    </row>
    <row r="8" spans="4:9" ht="13.8">
      <c r="D8" s="104" t="s">
        <v>579</v>
      </c>
      <c r="E8" s="256">
        <f>E12/E5</f>
        <v>1.6193548387096774</v>
      </c>
      <c r="F8" s="256">
        <f>F12/F5</f>
        <v>1.7632398753894081</v>
      </c>
      <c r="G8" s="256">
        <f>G12/G5</f>
        <v>3.0519877675840981</v>
      </c>
      <c r="H8" s="256">
        <f>H12/H5</f>
        <v>3.9179331306990881</v>
      </c>
      <c r="I8" s="256">
        <f>I12/I5</f>
        <v>5.365269461077844</v>
      </c>
    </row>
    <row r="9" spans="4:9" ht="13.8">
      <c r="D9" s="105" t="s">
        <v>584</v>
      </c>
      <c r="E9" s="105">
        <v>1943</v>
      </c>
      <c r="F9" s="105">
        <v>2444</v>
      </c>
      <c r="G9" s="105">
        <v>4405</v>
      </c>
      <c r="H9" s="105">
        <v>5606</v>
      </c>
      <c r="I9" s="105">
        <v>6764</v>
      </c>
    </row>
    <row r="10" spans="4:9" ht="13.8">
      <c r="D10" s="104" t="s">
        <v>580</v>
      </c>
      <c r="E10" s="256">
        <f>1-E12/E7</f>
        <v>0.23006134969325154</v>
      </c>
      <c r="F10" s="256">
        <f>1-F12/F7</f>
        <v>0.21169916434540392</v>
      </c>
      <c r="G10" s="256">
        <f>1-G12/G7</f>
        <v>0.2016</v>
      </c>
      <c r="H10" s="256">
        <f>1-H12/H7</f>
        <v>0.18777567737870193</v>
      </c>
      <c r="I10" s="256">
        <f>1-I12/I7</f>
        <v>0.16998610467809172</v>
      </c>
    </row>
    <row r="11" spans="4:9" ht="13.8">
      <c r="D11" s="104" t="s">
        <v>585</v>
      </c>
      <c r="E11" s="238">
        <f>E9/E12</f>
        <v>3.8705179282868527</v>
      </c>
      <c r="F11" s="238">
        <f>F9/F12</f>
        <v>4.3180212014134272</v>
      </c>
      <c r="G11" s="238">
        <f>G9/G12</f>
        <v>4.4138276553106213</v>
      </c>
      <c r="H11" s="238">
        <f>H9/H12</f>
        <v>4.3491078355314201</v>
      </c>
      <c r="I11" s="238">
        <f>I9/I12</f>
        <v>3.7745535714285716</v>
      </c>
    </row>
    <row r="12" spans="4:9" ht="13.8">
      <c r="D12" s="105" t="s">
        <v>586</v>
      </c>
      <c r="E12" s="236">
        <v>502</v>
      </c>
      <c r="F12" s="236">
        <v>566</v>
      </c>
      <c r="G12" s="236">
        <v>998</v>
      </c>
      <c r="H12" s="236">
        <v>1289</v>
      </c>
      <c r="I12" s="236">
        <v>1792</v>
      </c>
    </row>
    <row r="13" spans="4:9" ht="13.8">
      <c r="D13" s="106" t="s">
        <v>581</v>
      </c>
      <c r="E13" s="236">
        <v>124</v>
      </c>
      <c r="F13" s="236">
        <v>131</v>
      </c>
      <c r="G13" s="236">
        <v>164</v>
      </c>
      <c r="H13" s="308">
        <v>160</v>
      </c>
      <c r="I13" s="236">
        <v>175</v>
      </c>
    </row>
    <row r="14" spans="4:9" ht="13.8">
      <c r="D14" s="257" t="s">
        <v>587</v>
      </c>
      <c r="E14" s="257"/>
      <c r="F14" s="257"/>
      <c r="G14" s="257"/>
      <c r="H14" s="235"/>
      <c r="I14" s="235"/>
    </row>
    <row r="17" spans="14:14">
      <c r="N17" s="58"/>
    </row>
  </sheetData>
  <mergeCells count="1">
    <mergeCell ref="D3:I3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L14"/>
  <sheetViews>
    <sheetView workbookViewId="0">
      <selection activeCell="E4" sqref="E4:K14"/>
    </sheetView>
  </sheetViews>
  <sheetFormatPr defaultRowHeight="13.2"/>
  <cols>
    <col min="5" max="5" width="20.109375" customWidth="1"/>
    <col min="6" max="6" width="12.77734375" customWidth="1"/>
    <col min="7" max="7" width="12.88671875" customWidth="1"/>
    <col min="8" max="8" width="13.21875" customWidth="1"/>
    <col min="9" max="9" width="13.6640625" style="70" customWidth="1"/>
    <col min="10" max="10" width="12.33203125" style="70" customWidth="1"/>
    <col min="11" max="11" width="13.77734375" style="70" customWidth="1"/>
    <col min="12" max="12" width="11" customWidth="1"/>
  </cols>
  <sheetData>
    <row r="4" spans="5:12" ht="13.8">
      <c r="E4" s="380" t="s">
        <v>669</v>
      </c>
      <c r="F4" s="380"/>
      <c r="G4" s="380"/>
      <c r="H4" s="380"/>
      <c r="I4" s="380"/>
      <c r="J4" s="380"/>
      <c r="K4" s="380"/>
      <c r="L4" s="84"/>
    </row>
    <row r="5" spans="5:12" ht="13.8">
      <c r="E5" s="104"/>
      <c r="F5" s="104" t="s">
        <v>683</v>
      </c>
      <c r="G5" s="104" t="s">
        <v>684</v>
      </c>
      <c r="H5" s="104" t="s">
        <v>670</v>
      </c>
      <c r="I5" s="104" t="s">
        <v>671</v>
      </c>
      <c r="J5" s="104" t="s">
        <v>685</v>
      </c>
      <c r="K5" s="106" t="s">
        <v>672</v>
      </c>
    </row>
    <row r="6" spans="5:12" ht="13.8">
      <c r="E6" s="104" t="s">
        <v>673</v>
      </c>
      <c r="F6" s="105">
        <v>43</v>
      </c>
      <c r="G6" s="105">
        <v>116</v>
      </c>
      <c r="H6" s="105">
        <v>62</v>
      </c>
      <c r="I6" s="105">
        <v>141</v>
      </c>
      <c r="J6" s="105">
        <v>141</v>
      </c>
      <c r="K6" s="106" t="s">
        <v>674</v>
      </c>
    </row>
    <row r="7" spans="5:12" ht="13.8">
      <c r="E7" s="104" t="s">
        <v>675</v>
      </c>
      <c r="F7" s="105">
        <v>23970</v>
      </c>
      <c r="G7" s="105">
        <v>23105</v>
      </c>
      <c r="H7" s="105">
        <v>30438</v>
      </c>
      <c r="I7" s="105">
        <v>22666</v>
      </c>
      <c r="J7" s="105">
        <v>50000</v>
      </c>
      <c r="K7" s="106" t="s">
        <v>686</v>
      </c>
    </row>
    <row r="8" spans="5:12" ht="13.8">
      <c r="E8" s="104" t="s">
        <v>676</v>
      </c>
      <c r="F8" s="105">
        <v>246</v>
      </c>
      <c r="G8" s="105">
        <v>9251</v>
      </c>
      <c r="H8" s="105">
        <v>1845</v>
      </c>
      <c r="I8" s="105">
        <v>2271</v>
      </c>
      <c r="J8" s="105">
        <v>28310</v>
      </c>
      <c r="K8" s="106" t="s">
        <v>677</v>
      </c>
    </row>
    <row r="9" spans="5:12" ht="13.8">
      <c r="E9" s="104" t="s">
        <v>678</v>
      </c>
      <c r="F9" s="105">
        <v>178</v>
      </c>
      <c r="G9" s="105">
        <v>266</v>
      </c>
      <c r="H9" s="105">
        <v>1366</v>
      </c>
      <c r="I9" s="105">
        <v>776</v>
      </c>
      <c r="J9" s="105">
        <v>856</v>
      </c>
      <c r="K9" s="106" t="s">
        <v>679</v>
      </c>
    </row>
    <row r="10" spans="5:12" ht="13.8">
      <c r="E10" s="104" t="s">
        <v>680</v>
      </c>
      <c r="F10" s="105">
        <v>7.9</v>
      </c>
      <c r="G10" s="239">
        <v>5</v>
      </c>
      <c r="H10" s="104" t="s">
        <v>681</v>
      </c>
      <c r="I10" s="105">
        <v>3.9</v>
      </c>
      <c r="J10" s="105">
        <v>9.1</v>
      </c>
      <c r="K10" s="105"/>
    </row>
    <row r="11" spans="5:12" ht="13.8">
      <c r="E11" s="235" t="s">
        <v>682</v>
      </c>
      <c r="F11" s="235"/>
      <c r="G11" s="235"/>
      <c r="H11" s="235"/>
      <c r="I11" s="235"/>
      <c r="J11" s="235"/>
      <c r="K11" s="235"/>
    </row>
    <row r="12" spans="5:12" ht="13.8">
      <c r="E12" s="235" t="s">
        <v>668</v>
      </c>
      <c r="F12" s="235"/>
      <c r="G12" s="235"/>
      <c r="H12" s="235"/>
      <c r="I12" s="235"/>
      <c r="J12" s="235"/>
      <c r="K12" s="235"/>
    </row>
    <row r="13" spans="5:12" ht="13.8">
      <c r="E13" s="235" t="s">
        <v>666</v>
      </c>
      <c r="F13" s="235"/>
      <c r="G13" s="235"/>
      <c r="H13" s="235"/>
      <c r="I13" s="235"/>
      <c r="J13" s="235"/>
      <c r="K13" s="235"/>
    </row>
    <row r="14" spans="5:12" ht="13.8">
      <c r="E14" s="235" t="s">
        <v>667</v>
      </c>
      <c r="F14" s="235"/>
      <c r="G14" s="235"/>
      <c r="H14" s="235"/>
      <c r="I14" s="235"/>
      <c r="J14" s="235"/>
      <c r="K14" s="235"/>
    </row>
  </sheetData>
  <mergeCells count="1">
    <mergeCell ref="E4:K4"/>
  </mergeCells>
  <phoneticPr fontId="2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13"/>
  <sheetViews>
    <sheetView workbookViewId="0">
      <selection activeCell="C2" sqref="C2:F9"/>
    </sheetView>
  </sheetViews>
  <sheetFormatPr defaultRowHeight="13.2"/>
  <cols>
    <col min="1" max="2" width="8.88671875" style="30"/>
    <col min="3" max="3" width="20.5546875" style="30" customWidth="1"/>
    <col min="4" max="4" width="13" style="30" customWidth="1"/>
    <col min="5" max="5" width="20.33203125" style="30" customWidth="1"/>
    <col min="6" max="6" width="13.33203125" style="30" customWidth="1"/>
    <col min="7" max="16384" width="8.88671875" style="30"/>
  </cols>
  <sheetData>
    <row r="2" spans="3:9" ht="13.8" customHeight="1">
      <c r="C2" s="380" t="s">
        <v>688</v>
      </c>
      <c r="D2" s="380"/>
      <c r="E2" s="380"/>
      <c r="F2" s="380"/>
      <c r="G2" s="29"/>
      <c r="H2" s="29"/>
      <c r="I2" s="29"/>
    </row>
    <row r="3" spans="3:9" ht="13.8">
      <c r="C3" s="258" t="s">
        <v>687</v>
      </c>
      <c r="D3" s="258" t="s">
        <v>178</v>
      </c>
      <c r="E3" s="258" t="s">
        <v>687</v>
      </c>
      <c r="F3" s="258" t="s">
        <v>178</v>
      </c>
      <c r="G3" s="29"/>
      <c r="H3" s="29"/>
      <c r="I3" s="29"/>
    </row>
    <row r="4" spans="3:9" ht="13.8">
      <c r="C4" s="259" t="s">
        <v>179</v>
      </c>
      <c r="D4" s="260">
        <v>38391932</v>
      </c>
      <c r="E4" s="259" t="s">
        <v>183</v>
      </c>
      <c r="F4" s="260">
        <v>2187373</v>
      </c>
      <c r="G4" s="29"/>
      <c r="H4" s="29"/>
      <c r="I4" s="29"/>
    </row>
    <row r="5" spans="3:9" ht="13.8">
      <c r="C5" s="259" t="s">
        <v>180</v>
      </c>
      <c r="D5" s="260">
        <v>6675571</v>
      </c>
      <c r="E5" s="259" t="s">
        <v>184</v>
      </c>
      <c r="F5" s="260">
        <v>2120313</v>
      </c>
      <c r="G5" s="29"/>
      <c r="H5" s="29"/>
      <c r="I5" s="29"/>
    </row>
    <row r="6" spans="3:9" ht="13.8">
      <c r="C6" s="259" t="s">
        <v>181</v>
      </c>
      <c r="D6" s="260">
        <v>5052330</v>
      </c>
      <c r="E6" s="259" t="s">
        <v>185</v>
      </c>
      <c r="F6" s="260">
        <v>1828799</v>
      </c>
      <c r="G6" s="29"/>
      <c r="H6" s="29"/>
      <c r="I6" s="29"/>
    </row>
    <row r="7" spans="3:9" ht="13.8">
      <c r="C7" s="259" t="s">
        <v>182</v>
      </c>
      <c r="D7" s="260">
        <v>4235783</v>
      </c>
      <c r="E7" s="259" t="s">
        <v>186</v>
      </c>
      <c r="F7" s="260">
        <v>1777443</v>
      </c>
      <c r="G7" s="29"/>
      <c r="H7" s="29"/>
      <c r="I7" s="29"/>
    </row>
    <row r="8" spans="3:9" ht="13.2" customHeight="1">
      <c r="C8" s="481" t="s">
        <v>689</v>
      </c>
      <c r="D8" s="481"/>
      <c r="E8" s="481"/>
      <c r="F8" s="481"/>
      <c r="G8" s="29"/>
      <c r="H8" s="29"/>
      <c r="I8" s="29"/>
    </row>
    <row r="9" spans="3:9">
      <c r="C9" s="481"/>
      <c r="D9" s="481"/>
      <c r="E9" s="481"/>
      <c r="F9" s="481"/>
      <c r="G9" s="29"/>
      <c r="H9" s="29"/>
      <c r="I9" s="29"/>
    </row>
    <row r="10" spans="3:9" ht="13.2" customHeight="1">
      <c r="C10" s="480"/>
      <c r="D10" s="480"/>
      <c r="G10" s="29"/>
      <c r="H10" s="29"/>
      <c r="I10" s="29"/>
    </row>
    <row r="11" spans="3:9">
      <c r="C11" s="31"/>
      <c r="D11" s="31"/>
      <c r="G11" s="29"/>
      <c r="H11" s="29"/>
      <c r="I11" s="29"/>
    </row>
    <row r="12" spans="3:9">
      <c r="C12" s="32"/>
      <c r="D12" s="29"/>
      <c r="G12" s="29"/>
      <c r="H12" s="29"/>
    </row>
    <row r="13" spans="3:9">
      <c r="C13" s="29"/>
      <c r="D13" s="29"/>
      <c r="G13" s="29"/>
      <c r="H13" s="29"/>
      <c r="I13" s="29"/>
    </row>
  </sheetData>
  <mergeCells count="3">
    <mergeCell ref="C2:F2"/>
    <mergeCell ref="C10:D10"/>
    <mergeCell ref="C8:F9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22"/>
  <sheetViews>
    <sheetView workbookViewId="0">
      <selection activeCell="C2" sqref="C2:J15"/>
    </sheetView>
  </sheetViews>
  <sheetFormatPr defaultRowHeight="13.2"/>
  <cols>
    <col min="1" max="2" width="8.88671875" style="14"/>
    <col min="3" max="3" width="10.77734375" style="14" customWidth="1"/>
    <col min="4" max="4" width="10.21875" style="14" customWidth="1"/>
    <col min="5" max="5" width="10.77734375" style="14" customWidth="1"/>
    <col min="6" max="6" width="9.88671875" style="14" customWidth="1"/>
    <col min="7" max="7" width="9" style="14" bestFit="1" customWidth="1"/>
    <col min="8" max="10" width="10.5546875" style="14" bestFit="1" customWidth="1"/>
    <col min="11" max="16384" width="8.88671875" style="14"/>
  </cols>
  <sheetData>
    <row r="2" spans="3:10" ht="13.8">
      <c r="C2" s="437" t="s">
        <v>694</v>
      </c>
      <c r="D2" s="437"/>
      <c r="E2" s="437"/>
      <c r="F2" s="437"/>
      <c r="G2" s="437"/>
      <c r="H2" s="437"/>
      <c r="I2" s="437"/>
      <c r="J2" s="437"/>
    </row>
    <row r="3" spans="3:10">
      <c r="C3" s="262" t="s">
        <v>690</v>
      </c>
      <c r="D3" s="262" t="s">
        <v>691</v>
      </c>
      <c r="E3" s="262" t="s">
        <v>692</v>
      </c>
      <c r="F3" s="262" t="s">
        <v>693</v>
      </c>
      <c r="G3" s="262" t="s">
        <v>690</v>
      </c>
      <c r="H3" s="262" t="s">
        <v>691</v>
      </c>
      <c r="I3" s="262" t="s">
        <v>692</v>
      </c>
      <c r="J3" s="262" t="s">
        <v>693</v>
      </c>
    </row>
    <row r="4" spans="3:10" ht="13.8">
      <c r="C4" s="216">
        <v>1927</v>
      </c>
      <c r="D4" s="263">
        <v>17451</v>
      </c>
      <c r="E4" s="263">
        <v>15693</v>
      </c>
      <c r="F4" s="263">
        <v>1758</v>
      </c>
      <c r="G4" s="216">
        <v>1950</v>
      </c>
      <c r="H4" s="263">
        <v>46593</v>
      </c>
      <c r="I4" s="264" t="s">
        <v>187</v>
      </c>
      <c r="J4" s="264" t="s">
        <v>187</v>
      </c>
    </row>
    <row r="5" spans="3:10" ht="13.8">
      <c r="C5" s="216">
        <v>1933</v>
      </c>
      <c r="D5" s="263">
        <v>10111</v>
      </c>
      <c r="E5" s="263">
        <v>9345</v>
      </c>
      <c r="F5" s="263">
        <v>766</v>
      </c>
      <c r="G5" s="216">
        <v>1951</v>
      </c>
      <c r="H5" s="263">
        <v>51462.860200000003</v>
      </c>
      <c r="I5" s="263">
        <v>45226.788</v>
      </c>
      <c r="J5" s="263">
        <v>6236.0721999999996</v>
      </c>
    </row>
    <row r="6" spans="3:10" ht="13.8">
      <c r="C6" s="216">
        <v>1939</v>
      </c>
      <c r="D6" s="263">
        <v>24390</v>
      </c>
      <c r="E6" s="263">
        <v>21737</v>
      </c>
      <c r="F6" s="263">
        <v>2653</v>
      </c>
      <c r="G6" s="216">
        <v>1960</v>
      </c>
      <c r="H6" s="263">
        <v>296248.79073000001</v>
      </c>
      <c r="I6" s="263">
        <v>235262.443</v>
      </c>
      <c r="J6" s="263">
        <v>60986.347730000001</v>
      </c>
    </row>
    <row r="7" spans="3:10" ht="13.8">
      <c r="C7" s="216">
        <v>1940</v>
      </c>
      <c r="D7" s="263">
        <v>25373</v>
      </c>
      <c r="E7" s="264" t="s">
        <v>187</v>
      </c>
      <c r="F7" s="264" t="s">
        <v>187</v>
      </c>
      <c r="G7" s="216">
        <v>1970</v>
      </c>
      <c r="H7" s="263">
        <v>1745903.9804440001</v>
      </c>
      <c r="I7" s="263">
        <v>1273639</v>
      </c>
      <c r="J7" s="263">
        <v>472264.98044399999</v>
      </c>
    </row>
    <row r="8" spans="3:10" ht="13.8">
      <c r="C8" s="216">
        <v>1941</v>
      </c>
      <c r="D8" s="263">
        <v>31846</v>
      </c>
      <c r="E8" s="263">
        <v>30425</v>
      </c>
      <c r="F8" s="263">
        <v>1421</v>
      </c>
      <c r="G8" s="216">
        <v>1980</v>
      </c>
      <c r="H8" s="263">
        <v>3928788.9260379998</v>
      </c>
      <c r="I8" s="263">
        <v>2793101.2009999999</v>
      </c>
      <c r="J8" s="263">
        <v>1135687.7250380001</v>
      </c>
    </row>
    <row r="9" spans="3:10" ht="13.8">
      <c r="C9" s="265" t="s">
        <v>188</v>
      </c>
      <c r="D9" s="264" t="s">
        <v>322</v>
      </c>
      <c r="E9" s="264" t="s">
        <v>187</v>
      </c>
      <c r="F9" s="264" t="s">
        <v>187</v>
      </c>
      <c r="G9" s="216">
        <v>1990</v>
      </c>
      <c r="H9" s="263">
        <v>6723531.4664027896</v>
      </c>
      <c r="I9" s="263">
        <v>4315161</v>
      </c>
      <c r="J9" s="263">
        <v>2408370.4664027896</v>
      </c>
    </row>
    <row r="10" spans="3:10" ht="13.8">
      <c r="C10" s="216">
        <v>1946</v>
      </c>
      <c r="D10" s="263">
        <v>15000</v>
      </c>
      <c r="E10" s="264" t="s">
        <v>187</v>
      </c>
      <c r="F10" s="264" t="s">
        <v>187</v>
      </c>
      <c r="G10" s="216">
        <v>2000</v>
      </c>
      <c r="H10" s="263">
        <v>6948594.8980053477</v>
      </c>
      <c r="I10" s="263">
        <v>4446935.7161821891</v>
      </c>
      <c r="J10" s="263">
        <v>2501659.23796297</v>
      </c>
    </row>
    <row r="11" spans="3:10" ht="13.8">
      <c r="C11" s="216">
        <v>1947</v>
      </c>
      <c r="D11" s="263">
        <v>25000</v>
      </c>
      <c r="E11" s="264" t="s">
        <v>187</v>
      </c>
      <c r="F11" s="264" t="s">
        <v>187</v>
      </c>
      <c r="G11" s="216">
        <v>2011</v>
      </c>
      <c r="H11" s="263">
        <v>7174397</v>
      </c>
      <c r="I11" s="263">
        <v>5127291</v>
      </c>
      <c r="J11" s="263">
        <v>2047106</v>
      </c>
    </row>
    <row r="12" spans="3:10" ht="13.8">
      <c r="C12" s="216">
        <v>1948</v>
      </c>
      <c r="D12" s="263">
        <v>36397</v>
      </c>
      <c r="E12" s="264" t="s">
        <v>187</v>
      </c>
      <c r="F12" s="264" t="s">
        <v>187</v>
      </c>
      <c r="G12" s="216">
        <v>2015</v>
      </c>
      <c r="H12" s="263">
        <v>8563017.7764013242</v>
      </c>
      <c r="I12" s="263">
        <v>5782139.7764011817</v>
      </c>
      <c r="J12" s="263">
        <v>2780878.000000142</v>
      </c>
    </row>
    <row r="13" spans="3:10" ht="13.8">
      <c r="C13" s="216">
        <v>1949</v>
      </c>
      <c r="D13" s="263">
        <v>34386</v>
      </c>
      <c r="E13" s="264" t="s">
        <v>187</v>
      </c>
      <c r="F13" s="264" t="s">
        <v>187</v>
      </c>
      <c r="G13" s="216">
        <v>2016</v>
      </c>
      <c r="H13" s="213">
        <v>8821802</v>
      </c>
      <c r="I13" s="213">
        <v>5968779</v>
      </c>
      <c r="J13" s="213">
        <v>2853023</v>
      </c>
    </row>
    <row r="14" spans="3:10" ht="13.2" customHeight="1">
      <c r="C14" s="482" t="s">
        <v>953</v>
      </c>
      <c r="D14" s="482"/>
      <c r="E14" s="482"/>
      <c r="F14" s="482"/>
      <c r="G14" s="482"/>
      <c r="H14" s="482"/>
      <c r="I14" s="482"/>
      <c r="J14" s="482"/>
    </row>
    <row r="15" spans="3:10" ht="18" customHeight="1">
      <c r="C15" s="483"/>
      <c r="D15" s="483"/>
      <c r="E15" s="483"/>
      <c r="F15" s="483"/>
      <c r="G15" s="483"/>
      <c r="H15" s="483"/>
      <c r="I15" s="483"/>
      <c r="J15" s="483"/>
    </row>
    <row r="16" spans="3:10">
      <c r="C16" s="261"/>
      <c r="D16" s="261"/>
      <c r="E16" s="261"/>
      <c r="F16" s="261"/>
      <c r="G16" s="261"/>
      <c r="H16" s="261"/>
      <c r="I16" s="261"/>
      <c r="J16" s="261"/>
    </row>
    <row r="22" spans="8:8">
      <c r="H22" s="82"/>
    </row>
  </sheetData>
  <mergeCells count="2">
    <mergeCell ref="C2:J2"/>
    <mergeCell ref="C14:J15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R52"/>
  <sheetViews>
    <sheetView topLeftCell="A2" zoomScale="102" zoomScaleNormal="102" workbookViewId="0">
      <selection activeCell="F33" sqref="F33"/>
    </sheetView>
  </sheetViews>
  <sheetFormatPr defaultRowHeight="13.2"/>
  <cols>
    <col min="4" max="4" width="12.33203125" customWidth="1"/>
    <col min="5" max="5" width="10.77734375" customWidth="1"/>
    <col min="6" max="6" width="11.33203125" customWidth="1"/>
    <col min="8" max="8" width="11" customWidth="1"/>
    <col min="9" max="9" width="10" customWidth="1"/>
    <col min="10" max="10" width="9.44140625" customWidth="1"/>
    <col min="11" max="11" width="10.21875" customWidth="1"/>
    <col min="12" max="12" width="12.77734375" customWidth="1"/>
  </cols>
  <sheetData>
    <row r="4" spans="3:12" ht="13.8">
      <c r="C4" s="380" t="s">
        <v>696</v>
      </c>
      <c r="D4" s="380"/>
      <c r="E4" s="380"/>
      <c r="F4" s="380"/>
      <c r="G4" s="380"/>
      <c r="H4" s="380"/>
      <c r="I4" s="380"/>
      <c r="J4" s="380"/>
      <c r="K4" s="380"/>
      <c r="L4" s="380"/>
    </row>
    <row r="5" spans="3:12" ht="13.8">
      <c r="C5" s="360"/>
      <c r="D5" s="360"/>
      <c r="E5" s="104" t="s">
        <v>697</v>
      </c>
      <c r="F5" s="104" t="s">
        <v>698</v>
      </c>
      <c r="G5" s="104" t="s">
        <v>734</v>
      </c>
      <c r="H5" s="104" t="s">
        <v>591</v>
      </c>
      <c r="I5" s="104" t="s">
        <v>699</v>
      </c>
      <c r="J5" s="104" t="s">
        <v>700</v>
      </c>
      <c r="K5" s="104" t="s">
        <v>590</v>
      </c>
      <c r="L5" s="104" t="s">
        <v>701</v>
      </c>
    </row>
    <row r="6" spans="3:12" ht="13.8">
      <c r="C6" s="360" t="s">
        <v>702</v>
      </c>
      <c r="D6" s="360"/>
      <c r="E6" s="236">
        <v>7200000</v>
      </c>
      <c r="F6" s="236">
        <v>928088</v>
      </c>
      <c r="G6" s="236">
        <v>459636</v>
      </c>
      <c r="H6" s="236">
        <v>1949420</v>
      </c>
      <c r="I6" s="266"/>
      <c r="J6" s="266"/>
      <c r="K6" s="266"/>
      <c r="L6" s="236"/>
    </row>
    <row r="7" spans="3:12" ht="13.8">
      <c r="C7" s="360" t="s">
        <v>703</v>
      </c>
      <c r="D7" s="360"/>
      <c r="E7" s="236">
        <v>3507652</v>
      </c>
      <c r="F7" s="236">
        <v>1803670</v>
      </c>
      <c r="G7" s="236">
        <v>512323</v>
      </c>
      <c r="H7" s="236">
        <v>1482304</v>
      </c>
      <c r="I7" s="236">
        <v>173520</v>
      </c>
      <c r="J7" s="236">
        <v>17525</v>
      </c>
      <c r="K7" s="236">
        <v>193658</v>
      </c>
      <c r="L7" s="236">
        <v>8563018</v>
      </c>
    </row>
    <row r="8" spans="3:12" ht="13.8">
      <c r="C8" s="485" t="s">
        <v>704</v>
      </c>
      <c r="D8" s="485"/>
      <c r="E8" s="105">
        <v>9.2799999999999994</v>
      </c>
      <c r="F8" s="105">
        <v>10.3</v>
      </c>
      <c r="G8" s="105">
        <v>12.73</v>
      </c>
      <c r="H8" s="105">
        <v>5.8</v>
      </c>
      <c r="I8" s="105">
        <v>6.29</v>
      </c>
      <c r="J8" s="105">
        <v>7.96</v>
      </c>
      <c r="K8" s="105">
        <v>6.95</v>
      </c>
      <c r="L8" s="105">
        <v>9.1199999999999992</v>
      </c>
    </row>
    <row r="9" spans="3:12" ht="13.8">
      <c r="C9" s="360"/>
      <c r="D9" s="105" t="s">
        <v>705</v>
      </c>
      <c r="E9" s="105">
        <v>81.2</v>
      </c>
      <c r="F9" s="105">
        <v>59.1</v>
      </c>
      <c r="G9" s="239">
        <v>66.2</v>
      </c>
      <c r="H9" s="105">
        <v>60.7</v>
      </c>
      <c r="I9" s="198">
        <v>15.8</v>
      </c>
      <c r="J9" s="198">
        <v>39</v>
      </c>
      <c r="K9" s="198">
        <v>17.399999999999999</v>
      </c>
      <c r="L9" s="105">
        <v>65.599999999999994</v>
      </c>
    </row>
    <row r="10" spans="3:12" ht="13.8">
      <c r="C10" s="360"/>
      <c r="D10" s="268" t="s">
        <v>706</v>
      </c>
      <c r="E10" s="105">
        <v>80.900000000000006</v>
      </c>
      <c r="F10" s="239">
        <v>77.599999999999994</v>
      </c>
      <c r="G10" s="105">
        <v>79.099999999999994</v>
      </c>
      <c r="H10" s="105">
        <v>27.7</v>
      </c>
      <c r="I10" s="105">
        <v>27</v>
      </c>
      <c r="J10" s="239">
        <v>54.5</v>
      </c>
      <c r="K10" s="105">
        <v>38.5</v>
      </c>
      <c r="L10" s="105">
        <v>67.2</v>
      </c>
    </row>
    <row r="11" spans="3:12" ht="13.8">
      <c r="C11" s="360" t="s">
        <v>707</v>
      </c>
      <c r="D11" s="360"/>
      <c r="E11" s="105">
        <v>162</v>
      </c>
      <c r="F11" s="105">
        <v>198</v>
      </c>
      <c r="G11" s="105">
        <v>162</v>
      </c>
      <c r="H11" s="106">
        <v>236</v>
      </c>
      <c r="I11" s="105">
        <v>392</v>
      </c>
      <c r="J11" s="105">
        <v>222</v>
      </c>
      <c r="K11" s="105">
        <v>294</v>
      </c>
      <c r="L11" s="105">
        <v>191</v>
      </c>
    </row>
    <row r="12" spans="3:12" ht="13.8">
      <c r="C12" s="358" t="s">
        <v>708</v>
      </c>
      <c r="D12" s="106" t="s">
        <v>709</v>
      </c>
      <c r="E12" s="105">
        <v>76</v>
      </c>
      <c r="F12" s="105">
        <v>87</v>
      </c>
      <c r="G12" s="105">
        <v>78</v>
      </c>
      <c r="H12" s="106">
        <v>79</v>
      </c>
      <c r="I12" s="105">
        <v>86</v>
      </c>
      <c r="J12" s="105">
        <v>67</v>
      </c>
      <c r="K12" s="105">
        <v>94</v>
      </c>
      <c r="L12" s="105">
        <v>81</v>
      </c>
    </row>
    <row r="13" spans="3:12" ht="13.8">
      <c r="C13" s="358"/>
      <c r="D13" s="106" t="s">
        <v>710</v>
      </c>
      <c r="E13" s="105">
        <v>35</v>
      </c>
      <c r="F13" s="105">
        <v>40</v>
      </c>
      <c r="G13" s="105">
        <v>33</v>
      </c>
      <c r="H13" s="105">
        <v>50</v>
      </c>
      <c r="I13" s="105">
        <v>56</v>
      </c>
      <c r="J13" s="105">
        <v>43</v>
      </c>
      <c r="K13" s="105">
        <v>67</v>
      </c>
      <c r="L13" s="105">
        <v>39</v>
      </c>
    </row>
    <row r="14" spans="3:12" ht="13.8">
      <c r="C14" s="358"/>
      <c r="D14" s="106" t="s">
        <v>711</v>
      </c>
      <c r="E14" s="105">
        <v>16</v>
      </c>
      <c r="F14" s="105">
        <v>19</v>
      </c>
      <c r="G14" s="105">
        <v>14.9</v>
      </c>
      <c r="H14" s="106">
        <v>66</v>
      </c>
      <c r="I14" s="106">
        <v>160</v>
      </c>
      <c r="J14" s="105">
        <v>59</v>
      </c>
      <c r="K14" s="105">
        <v>77</v>
      </c>
      <c r="L14" s="105">
        <v>28</v>
      </c>
    </row>
    <row r="15" spans="3:12" ht="13.8">
      <c r="C15" s="358"/>
      <c r="D15" s="269" t="s">
        <v>735</v>
      </c>
      <c r="E15" s="105">
        <v>14</v>
      </c>
      <c r="F15" s="105">
        <v>20</v>
      </c>
      <c r="G15" s="105">
        <v>12.4</v>
      </c>
      <c r="H15" s="105">
        <v>19</v>
      </c>
      <c r="I15" s="105">
        <v>35</v>
      </c>
      <c r="J15" s="105">
        <v>22</v>
      </c>
      <c r="K15" s="105">
        <v>26.3</v>
      </c>
      <c r="L15" s="105">
        <v>17</v>
      </c>
    </row>
    <row r="16" spans="3:12" ht="13.8">
      <c r="C16" s="358"/>
      <c r="D16" s="269" t="s">
        <v>712</v>
      </c>
      <c r="E16" s="105">
        <v>16</v>
      </c>
      <c r="F16" s="105">
        <v>20</v>
      </c>
      <c r="G16" s="105">
        <v>17.100000000000001</v>
      </c>
      <c r="H16" s="105">
        <v>12</v>
      </c>
      <c r="I16" s="105">
        <v>33</v>
      </c>
      <c r="J16" s="105">
        <v>24</v>
      </c>
      <c r="K16" s="105">
        <v>26</v>
      </c>
      <c r="L16" s="105">
        <v>18</v>
      </c>
    </row>
    <row r="17" spans="3:18" ht="13.8">
      <c r="C17" s="360" t="s">
        <v>713</v>
      </c>
      <c r="D17" s="269" t="s">
        <v>714</v>
      </c>
      <c r="E17" s="105">
        <v>49.7</v>
      </c>
      <c r="F17" s="105">
        <v>60.9</v>
      </c>
      <c r="G17" s="239">
        <v>43.7</v>
      </c>
      <c r="H17" s="105">
        <v>84.4</v>
      </c>
      <c r="I17" s="105">
        <v>91.3</v>
      </c>
      <c r="J17" s="105">
        <v>71.8</v>
      </c>
      <c r="K17" s="105">
        <v>91.8</v>
      </c>
      <c r="L17" s="105">
        <v>62.1</v>
      </c>
    </row>
    <row r="18" spans="3:18" ht="13.8">
      <c r="C18" s="360"/>
      <c r="D18" s="269" t="s">
        <v>736</v>
      </c>
      <c r="E18" s="105">
        <v>21.6</v>
      </c>
      <c r="F18" s="105">
        <v>14.7</v>
      </c>
      <c r="G18" s="239">
        <v>38.5</v>
      </c>
      <c r="H18" s="105">
        <v>11.3</v>
      </c>
      <c r="I18" s="105">
        <v>8.1</v>
      </c>
      <c r="J18" s="105">
        <v>10.100000000000001</v>
      </c>
      <c r="K18" s="105">
        <v>5.9</v>
      </c>
      <c r="L18" s="105">
        <v>17.600000000000001</v>
      </c>
    </row>
    <row r="19" spans="3:18" ht="13.8">
      <c r="C19" s="360"/>
      <c r="D19" s="269" t="s">
        <v>715</v>
      </c>
      <c r="E19" s="105">
        <v>9.9</v>
      </c>
      <c r="F19" s="105">
        <v>8.3000000000000007</v>
      </c>
      <c r="G19" s="239">
        <v>11.4</v>
      </c>
      <c r="H19" s="105">
        <v>0.3</v>
      </c>
      <c r="I19" s="105">
        <v>2.7</v>
      </c>
      <c r="J19" s="105">
        <v>8.1</v>
      </c>
      <c r="K19" s="105">
        <v>2.8</v>
      </c>
      <c r="L19" s="105">
        <v>7.4</v>
      </c>
    </row>
    <row r="20" spans="3:18" ht="13.8">
      <c r="C20" s="360"/>
      <c r="D20" s="269" t="s">
        <v>737</v>
      </c>
      <c r="E20" s="105">
        <v>12.8</v>
      </c>
      <c r="F20" s="105">
        <v>10.4</v>
      </c>
      <c r="G20" s="239">
        <v>10.6</v>
      </c>
      <c r="H20" s="105">
        <v>5.4</v>
      </c>
      <c r="I20" s="105">
        <v>1</v>
      </c>
      <c r="J20" s="105">
        <v>5.5</v>
      </c>
      <c r="K20" s="105">
        <v>0.4</v>
      </c>
      <c r="L20" s="105">
        <v>9.4</v>
      </c>
    </row>
    <row r="21" spans="3:18" ht="13.8">
      <c r="C21" s="360"/>
      <c r="D21" s="269" t="s">
        <v>716</v>
      </c>
      <c r="E21" s="105">
        <v>12</v>
      </c>
      <c r="F21" s="105">
        <v>12.4</v>
      </c>
      <c r="G21" s="239">
        <v>5.2</v>
      </c>
      <c r="H21" s="105">
        <v>1.2</v>
      </c>
      <c r="I21" s="105">
        <v>1.8</v>
      </c>
      <c r="J21" s="105">
        <v>9.6</v>
      </c>
      <c r="K21" s="105">
        <v>2.6</v>
      </c>
      <c r="L21" s="105">
        <v>8.9</v>
      </c>
    </row>
    <row r="22" spans="3:18" ht="13.8">
      <c r="C22" s="360" t="s">
        <v>717</v>
      </c>
      <c r="D22" s="269" t="s">
        <v>718</v>
      </c>
      <c r="E22" s="104" t="s">
        <v>719</v>
      </c>
      <c r="F22" s="104" t="s">
        <v>719</v>
      </c>
      <c r="G22" s="104" t="s">
        <v>724</v>
      </c>
      <c r="H22" s="104" t="s">
        <v>720</v>
      </c>
      <c r="I22" s="270"/>
      <c r="J22" s="270"/>
      <c r="K22" s="270"/>
      <c r="L22" s="104" t="s">
        <v>721</v>
      </c>
    </row>
    <row r="23" spans="3:18" ht="13.8">
      <c r="C23" s="360"/>
      <c r="D23" s="269" t="s">
        <v>722</v>
      </c>
      <c r="E23" s="104" t="s">
        <v>723</v>
      </c>
      <c r="F23" s="104" t="s">
        <v>724</v>
      </c>
      <c r="G23" s="104" t="s">
        <v>738</v>
      </c>
      <c r="H23" s="104" t="s">
        <v>725</v>
      </c>
      <c r="I23" s="270"/>
      <c r="J23" s="270"/>
      <c r="K23" s="270"/>
      <c r="L23" s="104" t="s">
        <v>723</v>
      </c>
    </row>
    <row r="24" spans="3:18" ht="13.8">
      <c r="C24" s="360"/>
      <c r="D24" s="269" t="s">
        <v>726</v>
      </c>
      <c r="E24" s="104" t="s">
        <v>721</v>
      </c>
      <c r="F24" s="104" t="s">
        <v>723</v>
      </c>
      <c r="G24" s="104" t="s">
        <v>739</v>
      </c>
      <c r="H24" s="104" t="s">
        <v>727</v>
      </c>
      <c r="I24" s="270"/>
      <c r="J24" s="270"/>
      <c r="K24" s="270"/>
      <c r="L24" s="104" t="s">
        <v>724</v>
      </c>
    </row>
    <row r="25" spans="3:18" ht="13.8">
      <c r="C25" s="358" t="s">
        <v>728</v>
      </c>
      <c r="D25" s="269" t="s">
        <v>729</v>
      </c>
      <c r="E25" s="105">
        <v>43.5</v>
      </c>
      <c r="F25" s="239">
        <v>60</v>
      </c>
      <c r="G25" s="239">
        <v>40.196480699334018</v>
      </c>
      <c r="H25" s="105">
        <v>96.9</v>
      </c>
      <c r="I25" s="239">
        <v>96.15694984040644</v>
      </c>
      <c r="J25" s="105">
        <v>93.8</v>
      </c>
      <c r="K25" s="239">
        <v>98.193950753586307</v>
      </c>
      <c r="L25" s="239">
        <v>88.862676969696267</v>
      </c>
      <c r="N25" s="33"/>
      <c r="O25" s="33"/>
      <c r="P25" s="33"/>
      <c r="Q25" s="33"/>
      <c r="R25" s="33"/>
    </row>
    <row r="26" spans="3:18" ht="13.8">
      <c r="C26" s="358"/>
      <c r="D26" s="106" t="s">
        <v>730</v>
      </c>
      <c r="E26" s="105">
        <v>35.5</v>
      </c>
      <c r="F26" s="239">
        <v>36.9</v>
      </c>
      <c r="G26" s="239">
        <v>54.724154303675434</v>
      </c>
      <c r="H26" s="105">
        <v>4</v>
      </c>
      <c r="I26" s="239">
        <v>17.975214590542624</v>
      </c>
      <c r="J26" s="105">
        <v>19.899999999999999</v>
      </c>
      <c r="K26" s="239">
        <v>22.9</v>
      </c>
      <c r="L26" s="239">
        <v>16.403556594173267</v>
      </c>
      <c r="N26" s="33"/>
      <c r="O26" s="33"/>
      <c r="P26" s="33"/>
      <c r="Q26" s="33"/>
      <c r="R26" s="33"/>
    </row>
    <row r="27" spans="3:18" ht="13.8">
      <c r="C27" s="358"/>
      <c r="D27" s="106" t="s">
        <v>731</v>
      </c>
      <c r="E27" s="105">
        <v>18</v>
      </c>
      <c r="F27" s="239">
        <v>22.2</v>
      </c>
      <c r="G27" s="239">
        <v>12.655420212730787</v>
      </c>
      <c r="H27" s="105">
        <v>9.5</v>
      </c>
      <c r="I27" s="239">
        <v>31.428709080558438</v>
      </c>
      <c r="J27" s="105">
        <v>31.3</v>
      </c>
      <c r="K27" s="239">
        <v>8</v>
      </c>
      <c r="L27" s="239">
        <v>5.230648651130136</v>
      </c>
      <c r="N27" s="33"/>
      <c r="O27" s="33"/>
      <c r="P27" s="33"/>
      <c r="Q27" s="33"/>
      <c r="R27" s="33"/>
    </row>
    <row r="28" spans="3:18" ht="13.8">
      <c r="C28" s="358"/>
      <c r="D28" s="106" t="s">
        <v>732</v>
      </c>
      <c r="E28" s="105">
        <v>17.2</v>
      </c>
      <c r="F28" s="105">
        <v>19.100000000000001</v>
      </c>
      <c r="G28" s="239">
        <v>16.967599720885357</v>
      </c>
      <c r="H28" s="105">
        <v>1.7</v>
      </c>
      <c r="I28" s="239">
        <v>3</v>
      </c>
      <c r="J28" s="105">
        <v>7.3</v>
      </c>
      <c r="K28" s="239">
        <v>3.8</v>
      </c>
      <c r="L28" s="239">
        <v>12.973308173811809</v>
      </c>
      <c r="N28" s="33"/>
      <c r="O28" s="33"/>
      <c r="P28" s="33"/>
      <c r="Q28" s="33"/>
      <c r="R28" s="33"/>
    </row>
    <row r="29" spans="3:18" ht="13.8">
      <c r="C29" s="484" t="s">
        <v>733</v>
      </c>
      <c r="D29" s="484"/>
      <c r="E29" s="484"/>
      <c r="F29" s="484"/>
      <c r="G29" s="484"/>
      <c r="H29" s="484"/>
      <c r="I29" s="271"/>
      <c r="J29" s="241"/>
      <c r="K29" s="241"/>
      <c r="L29" s="241"/>
    </row>
    <row r="30" spans="3:18" ht="13.8">
      <c r="C30" s="272" t="s">
        <v>695</v>
      </c>
      <c r="D30" s="235"/>
      <c r="E30" s="235"/>
      <c r="F30" s="235"/>
      <c r="G30" s="235"/>
      <c r="H30" s="235"/>
      <c r="I30" s="235"/>
      <c r="J30" s="235"/>
      <c r="K30" s="235"/>
      <c r="L30" s="235"/>
    </row>
    <row r="39" ht="13.2" customHeight="1"/>
    <row r="52" ht="13.2" customHeight="1"/>
  </sheetData>
  <mergeCells count="12">
    <mergeCell ref="C29:H29"/>
    <mergeCell ref="C9:C10"/>
    <mergeCell ref="C4:L4"/>
    <mergeCell ref="C5:D5"/>
    <mergeCell ref="C6:D6"/>
    <mergeCell ref="C7:D7"/>
    <mergeCell ref="C8:D8"/>
    <mergeCell ref="C11:D11"/>
    <mergeCell ref="C12:C16"/>
    <mergeCell ref="C17:C21"/>
    <mergeCell ref="C22:C24"/>
    <mergeCell ref="C25:C28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27"/>
  <sheetViews>
    <sheetView zoomScale="107" zoomScaleNormal="107" workbookViewId="0">
      <pane xSplit="1" ySplit="2" topLeftCell="B7" activePane="bottomRight" state="frozen"/>
      <selection activeCell="C12" sqref="C12:F15"/>
      <selection pane="topRight" activeCell="C12" sqref="C12:F15"/>
      <selection pane="bottomLeft" activeCell="C12" sqref="C12:F15"/>
      <selection pane="bottomRight" activeCell="D28" sqref="D28"/>
    </sheetView>
  </sheetViews>
  <sheetFormatPr defaultRowHeight="13.2"/>
  <cols>
    <col min="1" max="1" width="14.5546875" style="14" customWidth="1"/>
    <col min="2" max="2" width="11.33203125" style="34" bestFit="1" customWidth="1"/>
    <col min="3" max="3" width="12.6640625" style="34" customWidth="1"/>
    <col min="4" max="4" width="9.21875" style="34" customWidth="1"/>
    <col min="5" max="5" width="8.6640625" style="34" customWidth="1"/>
    <col min="6" max="6" width="8.88671875" style="34" customWidth="1"/>
    <col min="7" max="7" width="10" style="34" customWidth="1"/>
    <col min="8" max="8" width="9.5546875" style="34" customWidth="1"/>
    <col min="9" max="9" width="8.33203125" style="34" customWidth="1"/>
    <col min="10" max="10" width="10.5546875" style="34" customWidth="1"/>
    <col min="11" max="11" width="11" style="34" customWidth="1"/>
    <col min="12" max="83" width="9.109375" style="34" customWidth="1"/>
    <col min="84" max="16384" width="8.88671875" style="14"/>
  </cols>
  <sheetData>
    <row r="1" spans="1:102" ht="4.8" customHeight="1"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</row>
    <row r="2" spans="1:102" s="35" customFormat="1" ht="4.8" customHeight="1"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</row>
    <row r="3" spans="1:102">
      <c r="CE3" s="14"/>
    </row>
    <row r="4" spans="1:102">
      <c r="CE4" s="14"/>
    </row>
    <row r="5" spans="1:102" s="37" customFormat="1"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</row>
    <row r="6" spans="1:102" s="37" customFormat="1"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</row>
    <row r="7" spans="1:102" ht="13.8">
      <c r="C7" s="486" t="s">
        <v>740</v>
      </c>
      <c r="D7" s="486"/>
      <c r="E7" s="486"/>
      <c r="F7" s="486"/>
      <c r="G7" s="486"/>
      <c r="H7" s="486"/>
      <c r="I7" s="486"/>
      <c r="J7" s="486"/>
      <c r="K7" s="486"/>
    </row>
    <row r="8" spans="1:102" s="37" customFormat="1" ht="13.8">
      <c r="B8" s="34"/>
      <c r="C8" s="360" t="s">
        <v>485</v>
      </c>
      <c r="D8" s="360">
        <v>1995</v>
      </c>
      <c r="E8" s="360">
        <v>2000</v>
      </c>
      <c r="F8" s="360">
        <v>2005</v>
      </c>
      <c r="G8" s="360">
        <v>2009</v>
      </c>
      <c r="H8" s="360">
        <v>2012</v>
      </c>
      <c r="I8" s="360">
        <v>2015</v>
      </c>
      <c r="J8" s="360"/>
      <c r="K8" s="360"/>
      <c r="L8" s="1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</row>
    <row r="9" spans="1:102" s="37" customFormat="1" ht="13.8">
      <c r="B9" s="34"/>
      <c r="C9" s="360"/>
      <c r="D9" s="360"/>
      <c r="E9" s="360"/>
      <c r="F9" s="360"/>
      <c r="G9" s="360"/>
      <c r="H9" s="360"/>
      <c r="I9" s="104" t="s">
        <v>741</v>
      </c>
      <c r="J9" s="273" t="s">
        <v>742</v>
      </c>
      <c r="K9" s="273" t="s">
        <v>743</v>
      </c>
      <c r="L9" s="1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</row>
    <row r="10" spans="1:102" s="37" customFormat="1" ht="13.8">
      <c r="B10" s="34"/>
      <c r="C10" s="104" t="s">
        <v>744</v>
      </c>
      <c r="D10" s="248">
        <v>57340.910577823997</v>
      </c>
      <c r="E10" s="248">
        <v>61721.149185819835</v>
      </c>
      <c r="F10" s="248">
        <v>67687.478900396774</v>
      </c>
      <c r="G10" s="248">
        <v>60255.06050146967</v>
      </c>
      <c r="H10" s="248">
        <v>73663.903000000006</v>
      </c>
      <c r="I10" s="248">
        <v>78086.080961916639</v>
      </c>
      <c r="J10" s="248">
        <v>56949.633464930725</v>
      </c>
      <c r="K10" s="248">
        <v>21136.447497026591</v>
      </c>
      <c r="L10" s="1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</row>
    <row r="11" spans="1:102" s="37" customFormat="1" ht="13.8">
      <c r="B11" s="34"/>
      <c r="C11" s="104" t="s">
        <v>697</v>
      </c>
      <c r="D11" s="248">
        <v>20306.340459391304</v>
      </c>
      <c r="E11" s="248">
        <v>23978.994970724238</v>
      </c>
      <c r="F11" s="248">
        <v>28860.468103049352</v>
      </c>
      <c r="G11" s="248">
        <v>26027.98358040638</v>
      </c>
      <c r="H11" s="248">
        <v>30471.505000000001</v>
      </c>
      <c r="I11" s="248">
        <v>32561.68765406634</v>
      </c>
      <c r="J11" s="248">
        <v>31902.852658766307</v>
      </c>
      <c r="K11" s="248">
        <v>658.83499532769429</v>
      </c>
      <c r="L11" s="1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</row>
    <row r="12" spans="1:102" ht="13.8">
      <c r="C12" s="104" t="s">
        <v>698</v>
      </c>
      <c r="D12" s="248">
        <v>15004.0498997335</v>
      </c>
      <c r="E12" s="248">
        <v>17673.291000000001</v>
      </c>
      <c r="F12" s="248">
        <v>19902.690080658023</v>
      </c>
      <c r="G12" s="248">
        <v>16271.465490737282</v>
      </c>
      <c r="H12" s="248">
        <v>17852.101999999999</v>
      </c>
      <c r="I12" s="248">
        <v>18580.407554727492</v>
      </c>
      <c r="J12" s="248">
        <v>17836.477367947951</v>
      </c>
      <c r="K12" s="248">
        <v>743.93018679268755</v>
      </c>
      <c r="L12" s="14"/>
      <c r="BZ12" s="14"/>
      <c r="CA12" s="14"/>
      <c r="CB12" s="14"/>
      <c r="CC12" s="14"/>
      <c r="CD12" s="14"/>
      <c r="CE12" s="14"/>
    </row>
    <row r="13" spans="1:102" ht="13.8">
      <c r="C13" s="104" t="s">
        <v>591</v>
      </c>
      <c r="D13" s="248">
        <v>12329.960543922201</v>
      </c>
      <c r="E13" s="248">
        <v>10097.845856883376</v>
      </c>
      <c r="F13" s="248">
        <v>8669.5584484079482</v>
      </c>
      <c r="G13" s="248">
        <v>6806.1384392323962</v>
      </c>
      <c r="H13" s="248">
        <v>8819.4930000000004</v>
      </c>
      <c r="I13" s="248">
        <v>8685.6162538455701</v>
      </c>
      <c r="J13" s="248">
        <v>71.912158805933728</v>
      </c>
      <c r="K13" s="248">
        <v>8613.7040950384908</v>
      </c>
      <c r="L13" s="14"/>
      <c r="BZ13" s="14"/>
      <c r="CA13" s="14"/>
      <c r="CB13" s="14"/>
      <c r="CC13" s="14"/>
      <c r="CD13" s="14"/>
      <c r="CE13" s="14"/>
    </row>
    <row r="14" spans="1:102" ht="13.8">
      <c r="C14" s="104" t="s">
        <v>747</v>
      </c>
      <c r="D14" s="248">
        <v>2818.5949446508084</v>
      </c>
      <c r="E14" s="248">
        <v>3081.5568851327198</v>
      </c>
      <c r="F14" s="248">
        <v>3291.6537951448872</v>
      </c>
      <c r="G14" s="248">
        <v>4396.3252583005979</v>
      </c>
      <c r="H14" s="248">
        <v>6497.799</v>
      </c>
      <c r="I14" s="248">
        <v>6520.7611490028048</v>
      </c>
      <c r="J14" s="248">
        <v>2066.4141219733888</v>
      </c>
      <c r="K14" s="248">
        <v>4454.3470270303023</v>
      </c>
      <c r="L14" s="14"/>
      <c r="BZ14" s="14"/>
      <c r="CA14" s="14"/>
      <c r="CB14" s="14"/>
      <c r="CC14" s="14"/>
      <c r="CD14" s="14"/>
      <c r="CE14" s="14"/>
    </row>
    <row r="15" spans="1:102" ht="13.8">
      <c r="C15" s="104" t="s">
        <v>745</v>
      </c>
      <c r="D15" s="248">
        <v>2361.554208508599</v>
      </c>
      <c r="E15" s="248">
        <v>1996.6967873062238</v>
      </c>
      <c r="F15" s="248">
        <v>1385.9555171896689</v>
      </c>
      <c r="G15" s="248">
        <v>1366.6743549981009</v>
      </c>
      <c r="H15" s="248">
        <v>1669.269</v>
      </c>
      <c r="I15" s="248">
        <v>1897.1565899885979</v>
      </c>
      <c r="J15" s="248">
        <v>1571.4262643116003</v>
      </c>
      <c r="K15" s="248">
        <v>325.7303256767849</v>
      </c>
      <c r="L15" s="14"/>
      <c r="BZ15" s="14"/>
      <c r="CA15" s="14"/>
      <c r="CB15" s="14"/>
      <c r="CC15" s="14"/>
      <c r="CD15" s="14"/>
      <c r="CE15" s="14"/>
    </row>
    <row r="16" spans="1:102" ht="13.8">
      <c r="A16"/>
      <c r="B16"/>
      <c r="C16" s="274" t="s">
        <v>746</v>
      </c>
      <c r="D16" s="275"/>
      <c r="E16" s="275"/>
      <c r="F16" s="275"/>
      <c r="G16" s="275"/>
      <c r="H16" s="275"/>
      <c r="I16" s="275"/>
      <c r="J16" s="276"/>
      <c r="K16" s="276"/>
    </row>
    <row r="17" spans="1:102">
      <c r="A17"/>
      <c r="B17"/>
      <c r="C17"/>
      <c r="D17" s="38"/>
      <c r="E17" s="38"/>
      <c r="F17" s="38"/>
      <c r="G17" s="38"/>
      <c r="H17" s="38"/>
      <c r="I17" s="38"/>
      <c r="J17" s="39"/>
      <c r="K17" s="39"/>
    </row>
    <row r="18" spans="1:102">
      <c r="A18"/>
      <c r="B18"/>
      <c r="C18"/>
      <c r="D18" s="38"/>
      <c r="E18" s="38"/>
      <c r="F18" s="38"/>
      <c r="G18" s="38"/>
      <c r="H18" s="38"/>
      <c r="I18" s="38"/>
      <c r="J18" s="39"/>
      <c r="K18" s="39"/>
    </row>
    <row r="19" spans="1:102">
      <c r="A19"/>
      <c r="B19"/>
      <c r="C19"/>
      <c r="D19" s="38"/>
      <c r="E19" s="38"/>
      <c r="F19" s="38"/>
      <c r="G19" s="38"/>
      <c r="H19" s="38"/>
      <c r="I19" s="38"/>
      <c r="J19" s="39"/>
      <c r="K19" s="39"/>
    </row>
    <row r="20" spans="1:102">
      <c r="A20"/>
      <c r="B20"/>
      <c r="C20"/>
      <c r="D20" s="38"/>
      <c r="E20" s="38"/>
      <c r="F20" s="38"/>
      <c r="G20" s="38"/>
      <c r="H20" s="38"/>
      <c r="I20" s="38"/>
      <c r="J20" s="39"/>
      <c r="K20" s="39"/>
    </row>
    <row r="21" spans="1:102">
      <c r="A21"/>
      <c r="B21"/>
      <c r="C21"/>
      <c r="D21" s="38"/>
      <c r="E21" s="38"/>
      <c r="F21" s="38"/>
      <c r="G21" s="38"/>
      <c r="H21" s="38"/>
      <c r="I21" s="38"/>
      <c r="J21" s="39"/>
      <c r="K21" s="39"/>
    </row>
    <row r="22" spans="1:102">
      <c r="A22"/>
      <c r="B22"/>
      <c r="C22"/>
      <c r="D22" s="38"/>
      <c r="E22" s="38"/>
      <c r="F22" s="38"/>
      <c r="G22" s="38"/>
      <c r="H22" s="38"/>
      <c r="I22" s="38"/>
      <c r="J22" s="39"/>
      <c r="K22" s="39"/>
    </row>
    <row r="23" spans="1:102">
      <c r="A23"/>
      <c r="B23"/>
      <c r="C23"/>
      <c r="D23" s="38"/>
      <c r="E23" s="38"/>
      <c r="F23" s="38"/>
      <c r="G23" s="38"/>
      <c r="H23" s="38"/>
      <c r="I23" s="38"/>
      <c r="J23" s="39"/>
      <c r="K23" s="39"/>
    </row>
    <row r="24" spans="1:102">
      <c r="A24"/>
      <c r="B24"/>
      <c r="C24"/>
      <c r="D24" s="38"/>
      <c r="E24" s="38"/>
      <c r="F24" s="38"/>
      <c r="G24" s="38"/>
      <c r="H24" s="38"/>
      <c r="I24" s="38"/>
      <c r="J24" s="39"/>
      <c r="K24" s="39"/>
    </row>
    <row r="25" spans="1:102">
      <c r="A25"/>
      <c r="B25"/>
      <c r="C25"/>
      <c r="D25" s="38"/>
      <c r="E25" s="38"/>
      <c r="F25" s="38"/>
      <c r="G25" s="38"/>
      <c r="H25" s="38"/>
      <c r="I25" s="38"/>
      <c r="J25" s="40"/>
      <c r="K25" s="40"/>
    </row>
    <row r="26" spans="1:102" s="34" customFormat="1">
      <c r="A26"/>
      <c r="B26"/>
      <c r="C26"/>
      <c r="D26"/>
      <c r="E26"/>
      <c r="F26"/>
      <c r="G26"/>
      <c r="H26"/>
      <c r="I26"/>
      <c r="J26" s="40"/>
      <c r="K26" s="40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</row>
    <row r="27" spans="1:102" s="34" customFormat="1">
      <c r="A27"/>
      <c r="B27"/>
      <c r="C27"/>
      <c r="D27"/>
      <c r="E27"/>
      <c r="F27"/>
      <c r="G27"/>
      <c r="H27"/>
      <c r="I27"/>
      <c r="J27" s="40"/>
      <c r="K27" s="40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</row>
  </sheetData>
  <mergeCells count="8">
    <mergeCell ref="C7:K7"/>
    <mergeCell ref="C8:C9"/>
    <mergeCell ref="D8:D9"/>
    <mergeCell ref="E8:E9"/>
    <mergeCell ref="F8:F9"/>
    <mergeCell ref="G8:G9"/>
    <mergeCell ref="H8:H9"/>
    <mergeCell ref="I8:K8"/>
  </mergeCells>
  <phoneticPr fontId="2"/>
  <printOptions horizontalCentered="1"/>
  <pageMargins left="0" right="0" top="1.5" bottom="1" header="1" footer="0.5"/>
  <pageSetup orientation="landscape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opLeftCell="A3" zoomScale="189" zoomScaleNormal="189" workbookViewId="0">
      <pane xSplit="1" topLeftCell="B1" activePane="topRight" state="frozen"/>
      <selection activeCell="C12" sqref="C12:F15"/>
      <selection pane="topRight" activeCell="D17" sqref="D17"/>
    </sheetView>
  </sheetViews>
  <sheetFormatPr defaultRowHeight="13.2"/>
  <cols>
    <col min="1" max="1" width="10.5546875" style="14" customWidth="1"/>
    <col min="2" max="2" width="7.88671875" style="14" bestFit="1" customWidth="1"/>
    <col min="3" max="3" width="7.88671875" style="41" bestFit="1" customWidth="1"/>
    <col min="4" max="11" width="8.88671875" style="41"/>
    <col min="12" max="12" width="7.109375" style="41" bestFit="1" customWidth="1"/>
    <col min="13" max="13" width="8.88671875" style="41"/>
    <col min="14" max="14" width="8.88671875" style="41" customWidth="1"/>
    <col min="15" max="16384" width="8.88671875" style="41"/>
  </cols>
  <sheetData>
    <row r="1" spans="1:9" ht="18.75" customHeight="1"/>
    <row r="2" spans="1:9">
      <c r="C2" s="42"/>
      <c r="D2" s="43"/>
      <c r="E2" s="43"/>
      <c r="F2" s="43"/>
      <c r="G2" s="43"/>
      <c r="H2" s="43"/>
    </row>
    <row r="3" spans="1:9">
      <c r="C3" s="42"/>
      <c r="D3" s="43"/>
      <c r="E3" s="43"/>
      <c r="F3" s="43"/>
      <c r="G3" s="43"/>
      <c r="H3" s="43"/>
    </row>
    <row r="4" spans="1:9" s="44" customFormat="1" ht="12.75" customHeight="1">
      <c r="A4" s="14"/>
      <c r="B4" s="14"/>
      <c r="C4" s="488" t="s">
        <v>755</v>
      </c>
      <c r="D4" s="488"/>
      <c r="E4" s="488"/>
      <c r="F4" s="488"/>
      <c r="G4" s="488"/>
      <c r="H4" s="488"/>
      <c r="I4" s="488"/>
    </row>
    <row r="5" spans="1:9" s="44" customFormat="1" ht="12.75" customHeight="1">
      <c r="A5" s="14"/>
      <c r="B5" s="14"/>
      <c r="C5" s="277"/>
      <c r="D5" s="278" t="s">
        <v>748</v>
      </c>
      <c r="E5" s="278" t="s">
        <v>749</v>
      </c>
      <c r="F5" s="278" t="s">
        <v>750</v>
      </c>
      <c r="G5" s="278" t="s">
        <v>754</v>
      </c>
      <c r="H5" s="278" t="s">
        <v>751</v>
      </c>
      <c r="I5" s="278" t="s">
        <v>752</v>
      </c>
    </row>
    <row r="6" spans="1:9" s="44" customFormat="1" ht="12.75" customHeight="1">
      <c r="A6" s="14"/>
      <c r="B6" s="14"/>
      <c r="C6" s="279">
        <v>2005</v>
      </c>
      <c r="D6" s="280">
        <v>4289.1595543881231</v>
      </c>
      <c r="E6" s="280">
        <v>3551.4723279479922</v>
      </c>
      <c r="F6" s="280">
        <v>2214.3685609925451</v>
      </c>
      <c r="G6" s="280">
        <v>451.04015819972972</v>
      </c>
      <c r="H6" s="280">
        <v>1144.1498631081574</v>
      </c>
      <c r="I6" s="280">
        <v>11650.180464636547</v>
      </c>
    </row>
    <row r="7" spans="1:9" s="44" customFormat="1" ht="12.75" customHeight="1">
      <c r="A7" s="14"/>
      <c r="B7" s="14"/>
      <c r="C7" s="216">
        <v>2010</v>
      </c>
      <c r="D7" s="280">
        <v>3960.9771281553676</v>
      </c>
      <c r="E7" s="280">
        <v>2914.892085051285</v>
      </c>
      <c r="F7" s="280">
        <v>1899.9504560582664</v>
      </c>
      <c r="G7" s="280">
        <v>748.03645274616804</v>
      </c>
      <c r="H7" s="280">
        <v>1442.7424943033973</v>
      </c>
      <c r="I7" s="280">
        <v>10966.598616314484</v>
      </c>
    </row>
    <row r="8" spans="1:9" s="44" customFormat="1" ht="12.75" customHeight="1">
      <c r="A8" s="14"/>
      <c r="B8" s="14"/>
      <c r="C8" s="216">
        <v>2012</v>
      </c>
      <c r="D8" s="280">
        <v>4640.136832797547</v>
      </c>
      <c r="E8" s="280">
        <v>3434.2139959109768</v>
      </c>
      <c r="F8" s="280">
        <v>2734.9315588212075</v>
      </c>
      <c r="G8" s="280">
        <v>1022.7590431321488</v>
      </c>
      <c r="H8" s="280">
        <v>2360.6328565916283</v>
      </c>
      <c r="I8" s="280">
        <v>14192.674287253505</v>
      </c>
    </row>
    <row r="9" spans="1:9" s="44" customFormat="1" ht="12.75" customHeight="1">
      <c r="A9" s="14"/>
      <c r="B9" s="14"/>
      <c r="C9" s="216">
        <v>2016</v>
      </c>
      <c r="D9" s="280">
        <v>5634</v>
      </c>
      <c r="E9" s="280">
        <v>3889</v>
      </c>
      <c r="F9" s="280">
        <v>2096</v>
      </c>
      <c r="G9" s="280">
        <v>955</v>
      </c>
      <c r="H9" s="280">
        <v>3180</v>
      </c>
      <c r="I9" s="280">
        <v>15754</v>
      </c>
    </row>
    <row r="10" spans="1:9" s="44" customFormat="1" ht="12.75" customHeight="1">
      <c r="A10" s="14"/>
      <c r="B10" s="14"/>
      <c r="C10" s="487" t="s">
        <v>753</v>
      </c>
      <c r="D10" s="487"/>
      <c r="E10" s="487"/>
      <c r="F10" s="487"/>
      <c r="G10" s="487"/>
      <c r="H10" s="487"/>
      <c r="I10" s="487"/>
    </row>
    <row r="11" spans="1:9" s="44" customFormat="1" ht="12.75" customHeight="1">
      <c r="A11" s="14"/>
      <c r="B11" s="14"/>
      <c r="C11" s="80"/>
      <c r="D11" s="80"/>
      <c r="E11" s="80"/>
      <c r="F11" s="80"/>
      <c r="G11" s="80"/>
      <c r="H11" s="80"/>
      <c r="I11" s="80"/>
    </row>
    <row r="12" spans="1:9" s="44" customFormat="1" ht="12.75" customHeight="1">
      <c r="A12" s="14"/>
      <c r="B12" s="14"/>
      <c r="C12" s="45"/>
      <c r="D12" s="45"/>
      <c r="E12" s="45"/>
      <c r="F12" s="45"/>
      <c r="G12" s="45"/>
      <c r="H12" s="45"/>
    </row>
    <row r="13" spans="1:9" s="44" customFormat="1" ht="12.75" customHeight="1">
      <c r="A13" s="14"/>
      <c r="B13" s="14"/>
      <c r="C13" s="45"/>
      <c r="D13" s="45"/>
      <c r="E13" s="45"/>
      <c r="F13" s="45"/>
      <c r="G13" s="45"/>
      <c r="H13" s="45"/>
    </row>
    <row r="14" spans="1:9" s="44" customFormat="1" ht="12.75" customHeight="1">
      <c r="A14" s="14"/>
      <c r="B14" s="14"/>
      <c r="C14" s="45"/>
      <c r="D14" s="45"/>
      <c r="E14" s="45"/>
      <c r="F14" s="45"/>
      <c r="G14" s="45"/>
      <c r="H14" s="45"/>
    </row>
    <row r="15" spans="1:9" s="44" customFormat="1" ht="12.75" customHeight="1">
      <c r="A15" s="14"/>
      <c r="B15" s="14"/>
      <c r="C15" s="45"/>
      <c r="D15" s="45"/>
      <c r="E15" s="45"/>
      <c r="F15" s="45"/>
      <c r="G15" s="45"/>
      <c r="H15" s="45"/>
    </row>
    <row r="16" spans="1:9" s="44" customFormat="1" ht="12.75" customHeight="1">
      <c r="A16" s="14"/>
      <c r="B16" s="14"/>
      <c r="C16" s="45"/>
      <c r="D16" s="45"/>
      <c r="E16" s="45"/>
      <c r="F16" s="45"/>
      <c r="G16" s="45"/>
      <c r="H16" s="45"/>
    </row>
    <row r="17" spans="1:8" s="44" customFormat="1" ht="12.75" customHeight="1">
      <c r="A17" s="14"/>
      <c r="B17" s="14"/>
      <c r="C17" s="45"/>
      <c r="D17" s="45"/>
      <c r="E17" s="45"/>
      <c r="F17" s="45"/>
      <c r="G17" s="45"/>
      <c r="H17" s="45"/>
    </row>
    <row r="18" spans="1:8" s="44" customFormat="1" ht="12.75" customHeight="1">
      <c r="A18" s="14"/>
      <c r="B18" s="14"/>
      <c r="C18" s="45"/>
      <c r="D18" s="45"/>
      <c r="E18" s="45"/>
      <c r="F18" s="45"/>
      <c r="G18" s="45"/>
      <c r="H18" s="45"/>
    </row>
    <row r="19" spans="1:8" s="44" customFormat="1" ht="12.75" customHeight="1">
      <c r="A19" s="14"/>
      <c r="B19" s="14"/>
      <c r="C19" s="45"/>
      <c r="D19" s="45"/>
      <c r="E19" s="45"/>
      <c r="F19" s="45"/>
      <c r="G19" s="45"/>
      <c r="H19" s="45"/>
    </row>
    <row r="20" spans="1:8" s="44" customFormat="1" ht="12.75" customHeight="1">
      <c r="A20" s="14"/>
      <c r="B20" s="14"/>
      <c r="C20" s="45"/>
      <c r="D20" s="45"/>
      <c r="E20" s="45"/>
      <c r="F20" s="45"/>
      <c r="G20" s="45"/>
      <c r="H20" s="45"/>
    </row>
    <row r="21" spans="1:8" s="44" customFormat="1" ht="12.75" customHeight="1">
      <c r="A21" s="14"/>
      <c r="B21" s="14"/>
      <c r="C21" s="45"/>
      <c r="D21" s="45"/>
      <c r="E21" s="45"/>
      <c r="F21" s="45"/>
      <c r="G21" s="45"/>
      <c r="H21" s="45"/>
    </row>
    <row r="22" spans="1:8" s="44" customFormat="1" ht="12.75" customHeight="1">
      <c r="A22" s="14"/>
      <c r="B22" s="14"/>
      <c r="C22" s="45"/>
      <c r="D22" s="45"/>
      <c r="E22" s="45"/>
      <c r="F22" s="45"/>
      <c r="G22" s="45"/>
      <c r="H22" s="45"/>
    </row>
    <row r="23" spans="1:8" s="44" customFormat="1" ht="12.75" customHeight="1">
      <c r="A23" s="14"/>
      <c r="B23" s="14"/>
      <c r="C23" s="45"/>
      <c r="D23" s="45"/>
      <c r="E23" s="45"/>
      <c r="F23" s="45"/>
      <c r="G23" s="45"/>
      <c r="H23" s="45"/>
    </row>
    <row r="24" spans="1:8" s="44" customFormat="1" ht="8.1" customHeight="1">
      <c r="A24" s="14"/>
      <c r="B24" s="14"/>
    </row>
    <row r="25" spans="1:8" s="44" customFormat="1" ht="12.75" customHeight="1">
      <c r="A25" s="14"/>
      <c r="B25" s="14"/>
    </row>
    <row r="26" spans="1:8" s="44" customFormat="1" ht="12.75" customHeight="1">
      <c r="A26" s="14"/>
      <c r="B26" s="14"/>
    </row>
    <row r="27" spans="1:8" s="44" customFormat="1" ht="12.75" customHeight="1">
      <c r="A27" s="14"/>
      <c r="B27" s="14"/>
    </row>
    <row r="28" spans="1:8" s="44" customFormat="1" ht="12.75" customHeight="1">
      <c r="A28" s="14"/>
      <c r="B28" s="14"/>
    </row>
    <row r="29" spans="1:8" s="44" customFormat="1" ht="12.75" customHeight="1">
      <c r="A29" s="14"/>
      <c r="B29" s="14"/>
    </row>
    <row r="30" spans="1:8" s="44" customFormat="1" ht="12.75" customHeight="1">
      <c r="A30" s="14"/>
      <c r="B30" s="14"/>
    </row>
    <row r="31" spans="1:8" s="44" customFormat="1" ht="12.75" customHeight="1">
      <c r="A31" s="14"/>
      <c r="B31" s="14"/>
    </row>
    <row r="32" spans="1:8" s="44" customFormat="1" ht="12.75" customHeight="1">
      <c r="A32" s="14"/>
      <c r="B32" s="14"/>
    </row>
    <row r="33" spans="1:2" s="44" customFormat="1" ht="12.75" customHeight="1">
      <c r="A33" s="14"/>
      <c r="B33" s="14"/>
    </row>
    <row r="34" spans="1:2" s="44" customFormat="1" ht="12.75" customHeight="1">
      <c r="A34" s="14"/>
      <c r="B34" s="14"/>
    </row>
    <row r="35" spans="1:2" s="44" customFormat="1" ht="12.75" customHeight="1">
      <c r="A35" s="14"/>
      <c r="B35" s="14"/>
    </row>
    <row r="36" spans="1:2" s="44" customFormat="1" ht="12.75" customHeight="1">
      <c r="A36" s="14"/>
      <c r="B36" s="14"/>
    </row>
    <row r="37" spans="1:2" s="44" customFormat="1" ht="12.75" customHeight="1">
      <c r="A37" s="14"/>
      <c r="B37" s="14"/>
    </row>
    <row r="38" spans="1:2" s="44" customFormat="1" ht="12.75" customHeight="1">
      <c r="A38" s="14"/>
      <c r="B38" s="14"/>
    </row>
    <row r="39" spans="1:2" s="44" customFormat="1" ht="12.75" customHeight="1">
      <c r="A39" s="14"/>
      <c r="B39" s="14"/>
    </row>
    <row r="40" spans="1:2" s="44" customFormat="1" ht="8.1" customHeight="1">
      <c r="A40" s="14"/>
      <c r="B40" s="14"/>
    </row>
    <row r="41" spans="1:2" s="44" customFormat="1">
      <c r="A41" s="14"/>
      <c r="B41" s="14"/>
    </row>
    <row r="42" spans="1:2" s="44" customFormat="1">
      <c r="A42" s="14"/>
      <c r="B42" s="14"/>
    </row>
  </sheetData>
  <mergeCells count="2">
    <mergeCell ref="C10:I10"/>
    <mergeCell ref="C4:I4"/>
  </mergeCells>
  <phoneticPr fontId="2"/>
  <pageMargins left="0.7" right="0.7" top="0.75" bottom="0.75" header="0.3" footer="0.3"/>
  <pageSetup paperSize="5" scale="90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6"/>
  <sheetViews>
    <sheetView workbookViewId="0">
      <selection activeCell="B3" sqref="B3:F14"/>
    </sheetView>
  </sheetViews>
  <sheetFormatPr defaultRowHeight="13.2"/>
  <cols>
    <col min="1" max="1" width="8.88671875" style="14"/>
    <col min="2" max="2" width="8.109375" style="14" customWidth="1"/>
    <col min="3" max="3" width="20.6640625" style="14" customWidth="1"/>
    <col min="4" max="4" width="11.77734375" style="14" customWidth="1"/>
    <col min="5" max="5" width="10.21875" style="14" customWidth="1"/>
    <col min="6" max="6" width="9.77734375" style="14" customWidth="1"/>
    <col min="7" max="7" width="16.44140625" style="14" customWidth="1"/>
    <col min="8" max="8" width="11.21875" style="14" customWidth="1"/>
    <col min="9" max="16384" width="8.88671875" style="14"/>
  </cols>
  <sheetData>
    <row r="3" spans="2:8" ht="13.2" customHeight="1">
      <c r="B3" s="490" t="s">
        <v>771</v>
      </c>
      <c r="C3" s="490"/>
      <c r="D3" s="490"/>
      <c r="E3" s="490"/>
      <c r="F3" s="490"/>
    </row>
    <row r="4" spans="2:8">
      <c r="B4" s="216"/>
      <c r="C4" s="216"/>
      <c r="D4" s="215" t="s">
        <v>756</v>
      </c>
      <c r="E4" s="215" t="s">
        <v>757</v>
      </c>
      <c r="F4" s="215" t="s">
        <v>758</v>
      </c>
    </row>
    <row r="5" spans="2:8">
      <c r="B5" s="489" t="s">
        <v>759</v>
      </c>
      <c r="C5" s="215" t="s">
        <v>760</v>
      </c>
      <c r="D5" s="215">
        <v>248</v>
      </c>
      <c r="E5" s="215">
        <v>253</v>
      </c>
      <c r="F5" s="215">
        <v>231</v>
      </c>
    </row>
    <row r="6" spans="2:8">
      <c r="B6" s="489"/>
      <c r="C6" s="215" t="s">
        <v>761</v>
      </c>
      <c r="D6" s="215">
        <v>233</v>
      </c>
      <c r="E6" s="215">
        <v>188</v>
      </c>
      <c r="F6" s="215">
        <v>160</v>
      </c>
    </row>
    <row r="7" spans="2:8">
      <c r="B7" s="489" t="s">
        <v>762</v>
      </c>
      <c r="C7" s="215" t="s">
        <v>189</v>
      </c>
      <c r="D7" s="215">
        <v>251</v>
      </c>
      <c r="E7" s="215">
        <v>238</v>
      </c>
      <c r="F7" s="215">
        <v>205</v>
      </c>
    </row>
    <row r="8" spans="2:8">
      <c r="B8" s="489"/>
      <c r="C8" s="215" t="s">
        <v>770</v>
      </c>
      <c r="D8" s="215">
        <v>217</v>
      </c>
      <c r="E8" s="215">
        <v>193</v>
      </c>
      <c r="F8" s="215">
        <v>163</v>
      </c>
    </row>
    <row r="9" spans="2:8" ht="13.8">
      <c r="B9" s="489" t="s">
        <v>763</v>
      </c>
      <c r="C9" s="215" t="s">
        <v>764</v>
      </c>
      <c r="D9" s="215">
        <v>260</v>
      </c>
      <c r="E9" s="215">
        <v>207</v>
      </c>
      <c r="F9" s="215">
        <v>169</v>
      </c>
      <c r="H9" s="46"/>
    </row>
    <row r="10" spans="2:8">
      <c r="B10" s="489"/>
      <c r="C10" s="215" t="s">
        <v>768</v>
      </c>
      <c r="D10" s="215">
        <v>223</v>
      </c>
      <c r="E10" s="215">
        <v>190</v>
      </c>
      <c r="F10" s="215">
        <v>161</v>
      </c>
    </row>
    <row r="11" spans="2:8">
      <c r="B11" s="489" t="s">
        <v>765</v>
      </c>
      <c r="C11" s="215" t="s">
        <v>769</v>
      </c>
      <c r="D11" s="215">
        <v>258</v>
      </c>
      <c r="E11" s="215">
        <v>243</v>
      </c>
      <c r="F11" s="215">
        <v>205</v>
      </c>
    </row>
    <row r="12" spans="2:8">
      <c r="B12" s="489"/>
      <c r="C12" s="215" t="s">
        <v>767</v>
      </c>
      <c r="D12" s="215">
        <v>174</v>
      </c>
      <c r="E12" s="215">
        <v>183</v>
      </c>
      <c r="F12" s="215">
        <v>161</v>
      </c>
    </row>
    <row r="13" spans="2:8">
      <c r="B13" s="489"/>
      <c r="C13" s="215" t="s">
        <v>766</v>
      </c>
      <c r="D13" s="215">
        <v>128</v>
      </c>
      <c r="E13" s="215">
        <v>149</v>
      </c>
      <c r="F13" s="215">
        <v>129</v>
      </c>
    </row>
    <row r="14" spans="2:8" ht="13.8">
      <c r="B14" s="241" t="s">
        <v>772</v>
      </c>
      <c r="C14" s="241"/>
      <c r="D14" s="241"/>
      <c r="E14" s="241"/>
      <c r="F14" s="241"/>
      <c r="G14" s="47"/>
    </row>
    <row r="16" spans="2:8" ht="13.2" customHeight="1"/>
  </sheetData>
  <mergeCells count="5">
    <mergeCell ref="B5:B6"/>
    <mergeCell ref="B7:B8"/>
    <mergeCell ref="B9:B10"/>
    <mergeCell ref="B11:B13"/>
    <mergeCell ref="B3:F3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"/>
  <sheetViews>
    <sheetView workbookViewId="0">
      <selection activeCell="B2" sqref="B2:F9"/>
    </sheetView>
  </sheetViews>
  <sheetFormatPr defaultRowHeight="13.2"/>
  <cols>
    <col min="2" max="2" width="12" customWidth="1"/>
    <col min="3" max="3" width="14.77734375" customWidth="1"/>
    <col min="4" max="4" width="16.33203125" customWidth="1"/>
    <col min="5" max="5" width="13.21875" customWidth="1"/>
    <col min="6" max="6" width="27.6640625" customWidth="1"/>
  </cols>
  <sheetData>
    <row r="1" spans="2:11" ht="13.2" customHeight="1"/>
    <row r="2" spans="2:11">
      <c r="B2" s="491" t="s">
        <v>818</v>
      </c>
      <c r="C2" s="491"/>
      <c r="D2" s="491"/>
      <c r="E2" s="491"/>
      <c r="F2" s="294" t="s">
        <v>775</v>
      </c>
    </row>
    <row r="3" spans="2:11" ht="13.2" customHeight="1">
      <c r="B3" s="295"/>
      <c r="C3" s="296" t="s">
        <v>782</v>
      </c>
      <c r="D3" s="296" t="s">
        <v>776</v>
      </c>
      <c r="E3" s="296" t="s">
        <v>777</v>
      </c>
      <c r="F3" s="242" t="s">
        <v>778</v>
      </c>
    </row>
    <row r="4" spans="2:11" ht="13.8">
      <c r="B4" s="296" t="s">
        <v>779</v>
      </c>
      <c r="C4" s="297">
        <v>881854</v>
      </c>
      <c r="D4" s="298">
        <v>14.475185234744099</v>
      </c>
      <c r="E4" s="298">
        <v>11.562684979599798</v>
      </c>
      <c r="F4" s="298">
        <v>40.249179569407175</v>
      </c>
    </row>
    <row r="5" spans="2:11" ht="13.8">
      <c r="B5" s="299" t="s">
        <v>780</v>
      </c>
      <c r="C5" s="300">
        <v>2149848</v>
      </c>
      <c r="D5" s="298">
        <v>19.995925293323065</v>
      </c>
      <c r="E5" s="298">
        <v>9.4981133549906787</v>
      </c>
      <c r="F5" s="298">
        <v>51.971255642259365</v>
      </c>
    </row>
    <row r="6" spans="2:11" ht="13.8">
      <c r="B6" s="299" t="s">
        <v>781</v>
      </c>
      <c r="C6" s="300">
        <v>2332791</v>
      </c>
      <c r="D6" s="301">
        <v>19.198805208010491</v>
      </c>
      <c r="E6" s="301">
        <v>8.9519806960846466</v>
      </c>
      <c r="F6" s="301">
        <v>50.220229759116876</v>
      </c>
    </row>
    <row r="7" spans="2:11" ht="13.2" customHeight="1">
      <c r="B7" s="492" t="s">
        <v>773</v>
      </c>
      <c r="C7" s="492"/>
      <c r="D7" s="492"/>
      <c r="E7" s="492"/>
      <c r="F7" s="492"/>
      <c r="G7" s="302"/>
      <c r="H7" s="302"/>
      <c r="I7" s="302"/>
      <c r="J7" s="302"/>
      <c r="K7" s="302"/>
    </row>
    <row r="8" spans="2:11">
      <c r="B8" s="492"/>
      <c r="C8" s="492"/>
      <c r="D8" s="492"/>
      <c r="E8" s="492"/>
      <c r="F8" s="492"/>
      <c r="G8" s="303"/>
      <c r="H8" s="303"/>
      <c r="I8" s="303"/>
      <c r="J8" s="303"/>
      <c r="K8" s="303"/>
    </row>
    <row r="9" spans="2:11">
      <c r="B9" s="285" t="s">
        <v>774</v>
      </c>
      <c r="C9" s="286"/>
      <c r="D9" s="286"/>
      <c r="E9" s="286"/>
      <c r="F9" s="286"/>
      <c r="G9" s="286"/>
      <c r="H9" s="286"/>
      <c r="I9" s="286"/>
      <c r="J9" s="286"/>
      <c r="K9" s="286"/>
    </row>
  </sheetData>
  <mergeCells count="2">
    <mergeCell ref="B2:E2"/>
    <mergeCell ref="B7:F8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O10"/>
  <sheetViews>
    <sheetView workbookViewId="0">
      <selection activeCell="C3" sqref="C3:L10"/>
    </sheetView>
  </sheetViews>
  <sheetFormatPr defaultRowHeight="13.2"/>
  <cols>
    <col min="3" max="3" width="9.6640625" customWidth="1"/>
    <col min="4" max="4" width="7" customWidth="1"/>
    <col min="5" max="5" width="7.5546875" customWidth="1"/>
    <col min="6" max="6" width="7.77734375" customWidth="1"/>
    <col min="7" max="7" width="7.109375" customWidth="1"/>
    <col min="8" max="8" width="8.21875" customWidth="1"/>
    <col min="9" max="9" width="7.6640625" customWidth="1"/>
    <col min="10" max="10" width="6.6640625" customWidth="1"/>
    <col min="11" max="12" width="7.44140625" customWidth="1"/>
  </cols>
  <sheetData>
    <row r="3" spans="3:15">
      <c r="C3" s="496" t="s">
        <v>819</v>
      </c>
      <c r="D3" s="496"/>
      <c r="E3" s="496"/>
      <c r="F3" s="496"/>
      <c r="G3" s="496"/>
      <c r="H3" s="496"/>
      <c r="I3" s="496"/>
      <c r="J3" s="496"/>
      <c r="K3" s="496"/>
      <c r="L3" s="496"/>
    </row>
    <row r="4" spans="3:15">
      <c r="C4" s="498" t="s">
        <v>440</v>
      </c>
      <c r="D4" s="497" t="s">
        <v>190</v>
      </c>
      <c r="E4" s="497"/>
      <c r="F4" s="497"/>
      <c r="G4" s="497" t="s">
        <v>191</v>
      </c>
      <c r="H4" s="497"/>
      <c r="I4" s="497"/>
      <c r="J4" s="497"/>
      <c r="K4" s="497"/>
      <c r="L4" s="497"/>
    </row>
    <row r="5" spans="3:15">
      <c r="C5" s="498"/>
      <c r="D5" s="497"/>
      <c r="E5" s="497" t="s">
        <v>192</v>
      </c>
      <c r="F5" s="497" t="s">
        <v>193</v>
      </c>
      <c r="G5" s="497" t="s">
        <v>194</v>
      </c>
      <c r="H5" s="281"/>
      <c r="I5" s="281"/>
      <c r="J5" s="497" t="s">
        <v>195</v>
      </c>
      <c r="K5" s="281"/>
      <c r="L5" s="281"/>
    </row>
    <row r="6" spans="3:15" ht="16.2">
      <c r="C6" s="498"/>
      <c r="D6" s="497"/>
      <c r="E6" s="497"/>
      <c r="F6" s="497"/>
      <c r="G6" s="497"/>
      <c r="H6" s="282" t="s">
        <v>192</v>
      </c>
      <c r="I6" s="282" t="s">
        <v>193</v>
      </c>
      <c r="J6" s="497"/>
      <c r="K6" s="282" t="s">
        <v>192</v>
      </c>
      <c r="L6" s="282" t="s">
        <v>193</v>
      </c>
      <c r="O6" s="48"/>
    </row>
    <row r="7" spans="3:15">
      <c r="C7" s="283" t="s">
        <v>441</v>
      </c>
      <c r="D7" s="284">
        <v>565.08000000000004</v>
      </c>
      <c r="E7" s="284">
        <v>542.04999999999995</v>
      </c>
      <c r="F7" s="284">
        <v>23.03</v>
      </c>
      <c r="G7" s="284">
        <v>547.71</v>
      </c>
      <c r="H7" s="284">
        <v>538.71</v>
      </c>
      <c r="I7" s="284">
        <v>9</v>
      </c>
      <c r="J7" s="284">
        <v>17.37</v>
      </c>
      <c r="K7" s="284">
        <v>3.34</v>
      </c>
      <c r="L7" s="284">
        <v>14.03</v>
      </c>
    </row>
    <row r="8" spans="3:15">
      <c r="C8" s="283" t="s">
        <v>429</v>
      </c>
      <c r="D8" s="284">
        <v>776.3</v>
      </c>
      <c r="E8" s="284">
        <v>626.17999999999995</v>
      </c>
      <c r="F8" s="284">
        <v>150.12</v>
      </c>
      <c r="G8" s="284">
        <v>729.86</v>
      </c>
      <c r="H8" s="284">
        <v>622.15</v>
      </c>
      <c r="I8" s="284">
        <v>107.71</v>
      </c>
      <c r="J8" s="284">
        <v>46.44</v>
      </c>
      <c r="K8" s="284">
        <v>4.03</v>
      </c>
      <c r="L8" s="284">
        <v>42.41</v>
      </c>
    </row>
    <row r="9" spans="3:15">
      <c r="C9" s="283" t="s">
        <v>430</v>
      </c>
      <c r="D9" s="284">
        <v>861</v>
      </c>
      <c r="E9" s="109">
        <v>653</v>
      </c>
      <c r="F9" s="284">
        <v>208</v>
      </c>
      <c r="G9" s="493"/>
      <c r="H9" s="494"/>
      <c r="I9" s="494"/>
      <c r="J9" s="494"/>
      <c r="K9" s="494"/>
      <c r="L9" s="495"/>
    </row>
    <row r="10" spans="3:15">
      <c r="C10" s="289" t="s">
        <v>783</v>
      </c>
      <c r="D10" s="103"/>
      <c r="E10" s="103"/>
      <c r="F10" s="103"/>
      <c r="G10" s="103"/>
      <c r="H10" s="103"/>
      <c r="I10" s="103"/>
      <c r="J10" s="103"/>
      <c r="K10" s="103"/>
      <c r="L10" s="103"/>
    </row>
  </sheetData>
  <mergeCells count="10">
    <mergeCell ref="G9:L9"/>
    <mergeCell ref="C3:L3"/>
    <mergeCell ref="G4:L4"/>
    <mergeCell ref="D5:D6"/>
    <mergeCell ref="E5:E6"/>
    <mergeCell ref="F5:F6"/>
    <mergeCell ref="G5:G6"/>
    <mergeCell ref="J5:J6"/>
    <mergeCell ref="D4:F4"/>
    <mergeCell ref="C4:C6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M15"/>
  <sheetViews>
    <sheetView workbookViewId="0">
      <selection activeCell="H28" sqref="H28"/>
    </sheetView>
  </sheetViews>
  <sheetFormatPr defaultRowHeight="13.2"/>
  <cols>
    <col min="5" max="5" width="15.5546875" customWidth="1"/>
    <col min="6" max="6" width="12.77734375" customWidth="1"/>
    <col min="7" max="7" width="11.88671875" customWidth="1"/>
    <col min="8" max="8" width="10.21875" customWidth="1"/>
    <col min="9" max="9" width="6" customWidth="1"/>
    <col min="10" max="10" width="10.21875" customWidth="1"/>
    <col min="11" max="11" width="8.6640625" customWidth="1"/>
    <col min="12" max="12" width="13.44140625" customWidth="1"/>
  </cols>
  <sheetData>
    <row r="2" spans="5:13">
      <c r="I2" s="5"/>
    </row>
    <row r="3" spans="5:13" ht="13.8">
      <c r="E3" s="357" t="s">
        <v>490</v>
      </c>
      <c r="F3" s="357"/>
      <c r="G3" s="357"/>
      <c r="H3" s="357"/>
      <c r="I3" s="357"/>
      <c r="J3" s="357"/>
      <c r="K3" s="357"/>
      <c r="L3" s="113"/>
    </row>
    <row r="4" spans="5:13">
      <c r="E4" s="366" t="s">
        <v>616</v>
      </c>
      <c r="F4" s="110" t="s">
        <v>491</v>
      </c>
      <c r="G4" s="110" t="s">
        <v>10</v>
      </c>
      <c r="H4" s="110" t="s">
        <v>492</v>
      </c>
      <c r="I4" s="367" t="s">
        <v>11</v>
      </c>
      <c r="J4" s="110" t="s">
        <v>12</v>
      </c>
      <c r="K4" s="368" t="s">
        <v>13</v>
      </c>
      <c r="L4" s="367" t="s">
        <v>299</v>
      </c>
    </row>
    <row r="5" spans="5:13">
      <c r="E5" s="366"/>
      <c r="F5" s="110" t="s">
        <v>298</v>
      </c>
      <c r="G5" s="110" t="s">
        <v>298</v>
      </c>
      <c r="H5" s="110" t="s">
        <v>14</v>
      </c>
      <c r="I5" s="367"/>
      <c r="J5" s="110" t="s">
        <v>298</v>
      </c>
      <c r="K5" s="368"/>
      <c r="L5" s="367"/>
    </row>
    <row r="6" spans="5:13">
      <c r="E6" s="109" t="s">
        <v>15</v>
      </c>
      <c r="F6" s="109">
        <v>3.2</v>
      </c>
      <c r="G6" s="109">
        <v>0.60099999999999998</v>
      </c>
      <c r="H6" s="109">
        <v>31900</v>
      </c>
      <c r="I6" s="111">
        <f>H6/F6/1000</f>
        <v>9.96875</v>
      </c>
      <c r="J6" s="109">
        <v>3.44E-2</v>
      </c>
      <c r="K6" s="109">
        <v>1</v>
      </c>
      <c r="L6" s="114">
        <v>60908</v>
      </c>
      <c r="M6" s="6"/>
    </row>
    <row r="7" spans="5:13">
      <c r="E7" s="109" t="s">
        <v>16</v>
      </c>
      <c r="F7" s="109">
        <v>21.7</v>
      </c>
      <c r="G7" s="109">
        <v>5.9</v>
      </c>
      <c r="H7" s="109">
        <v>178800</v>
      </c>
      <c r="I7" s="111">
        <f t="shared" ref="I7:I11" si="0">H7/F7/1000</f>
        <v>8.2396313364055302</v>
      </c>
      <c r="J7" s="109">
        <v>3.2</v>
      </c>
      <c r="K7" s="109">
        <v>1</v>
      </c>
      <c r="L7" s="114">
        <v>50320</v>
      </c>
    </row>
    <row r="8" spans="5:13">
      <c r="E8" s="109" t="s">
        <v>17</v>
      </c>
      <c r="F8" s="109">
        <v>2.6</v>
      </c>
      <c r="G8" s="109">
        <v>0.91400000000000003</v>
      </c>
      <c r="H8" s="109">
        <v>27600</v>
      </c>
      <c r="I8" s="111">
        <f t="shared" si="0"/>
        <v>10.615384615384615</v>
      </c>
      <c r="J8" s="115">
        <v>0.40500000000000003</v>
      </c>
      <c r="K8" s="109">
        <v>3</v>
      </c>
      <c r="L8" s="114">
        <v>67705</v>
      </c>
    </row>
    <row r="9" spans="5:13">
      <c r="E9" s="109" t="s">
        <v>18</v>
      </c>
      <c r="F9" s="109">
        <v>90.9</v>
      </c>
      <c r="G9" s="109">
        <v>23.8</v>
      </c>
      <c r="H9" s="109">
        <v>876699</v>
      </c>
      <c r="I9" s="111">
        <f t="shared" si="0"/>
        <v>9.6446534653465328</v>
      </c>
      <c r="J9" s="109">
        <v>12.9</v>
      </c>
      <c r="K9" s="109">
        <v>3</v>
      </c>
      <c r="L9" s="114">
        <v>39093</v>
      </c>
    </row>
    <row r="10" spans="5:13">
      <c r="E10" s="109" t="s">
        <v>19</v>
      </c>
      <c r="F10" s="109">
        <v>69.8</v>
      </c>
      <c r="G10" s="109">
        <v>16.899999999999999</v>
      </c>
      <c r="H10" s="109">
        <v>473800</v>
      </c>
      <c r="I10" s="111">
        <f t="shared" si="0"/>
        <v>6.7879656160458453</v>
      </c>
      <c r="J10" s="109">
        <v>13</v>
      </c>
      <c r="K10" s="109">
        <v>5</v>
      </c>
      <c r="L10" s="114">
        <v>64092</v>
      </c>
    </row>
    <row r="11" spans="5:13">
      <c r="E11" s="109" t="s">
        <v>20</v>
      </c>
      <c r="F11" s="109">
        <v>128.9</v>
      </c>
      <c r="G11" s="109">
        <v>30.9</v>
      </c>
      <c r="H11" s="109">
        <v>933600</v>
      </c>
      <c r="I11" s="111">
        <f t="shared" si="0"/>
        <v>7.2428238944918544</v>
      </c>
      <c r="J11" s="109">
        <v>19.3</v>
      </c>
      <c r="K11" s="109">
        <v>6</v>
      </c>
      <c r="L11" s="114">
        <v>57328</v>
      </c>
    </row>
    <row r="12" spans="5:13" ht="13.2" customHeight="1">
      <c r="E12" s="364" t="s">
        <v>610</v>
      </c>
      <c r="F12" s="364"/>
      <c r="G12" s="364"/>
      <c r="H12" s="364"/>
      <c r="I12" s="364"/>
      <c r="J12" s="364"/>
      <c r="K12" s="364"/>
      <c r="L12" s="364"/>
    </row>
    <row r="13" spans="5:13">
      <c r="E13" s="365"/>
      <c r="F13" s="365"/>
      <c r="G13" s="365"/>
      <c r="H13" s="365"/>
      <c r="I13" s="365"/>
      <c r="J13" s="365"/>
      <c r="K13" s="365"/>
      <c r="L13" s="365"/>
    </row>
    <row r="14" spans="5:13">
      <c r="E14" s="365"/>
      <c r="F14" s="365"/>
      <c r="G14" s="365"/>
      <c r="H14" s="365"/>
      <c r="I14" s="365"/>
      <c r="J14" s="365"/>
      <c r="K14" s="365"/>
      <c r="L14" s="365"/>
    </row>
    <row r="15" spans="5:13">
      <c r="E15" s="365"/>
      <c r="F15" s="365"/>
      <c r="G15" s="365"/>
      <c r="H15" s="365"/>
      <c r="I15" s="365"/>
      <c r="J15" s="365"/>
      <c r="K15" s="365"/>
      <c r="L15" s="365"/>
    </row>
  </sheetData>
  <mergeCells count="6">
    <mergeCell ref="E12:L15"/>
    <mergeCell ref="E3:K3"/>
    <mergeCell ref="E4:E5"/>
    <mergeCell ref="I4:I5"/>
    <mergeCell ref="K4:K5"/>
    <mergeCell ref="L4:L5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"/>
  <sheetViews>
    <sheetView workbookViewId="0">
      <selection activeCell="B3" sqref="B3:L8"/>
    </sheetView>
  </sheetViews>
  <sheetFormatPr defaultRowHeight="13.2"/>
  <cols>
    <col min="2" max="2" width="13.77734375" customWidth="1"/>
    <col min="3" max="3" width="6.77734375" customWidth="1"/>
    <col min="4" max="4" width="6.109375" customWidth="1"/>
    <col min="5" max="5" width="7.109375" customWidth="1"/>
    <col min="6" max="6" width="7" customWidth="1"/>
    <col min="7" max="7" width="6.44140625" customWidth="1"/>
    <col min="8" max="8" width="5.88671875" customWidth="1"/>
    <col min="9" max="9" width="6.33203125" customWidth="1"/>
    <col min="10" max="10" width="5.77734375" customWidth="1"/>
    <col min="11" max="11" width="7" customWidth="1"/>
    <col min="12" max="12" width="7.33203125" customWidth="1"/>
  </cols>
  <sheetData>
    <row r="1" spans="2:12" s="70" customFormat="1"/>
    <row r="2" spans="2:12" s="70" customFormat="1"/>
    <row r="3" spans="2:12" ht="13.8">
      <c r="B3" s="380" t="s">
        <v>820</v>
      </c>
      <c r="C3" s="380"/>
      <c r="D3" s="380"/>
      <c r="E3" s="380"/>
      <c r="F3" s="380"/>
      <c r="G3" s="380"/>
      <c r="H3" s="380"/>
      <c r="I3" s="380"/>
      <c r="J3" s="380"/>
      <c r="K3" s="380"/>
      <c r="L3" s="380"/>
    </row>
    <row r="4" spans="2:12" ht="13.2" customHeight="1">
      <c r="B4" s="292"/>
      <c r="C4" s="360" t="s">
        <v>647</v>
      </c>
      <c r="D4" s="360"/>
      <c r="E4" s="360" t="s">
        <v>700</v>
      </c>
      <c r="F4" s="360"/>
      <c r="G4" s="360" t="s">
        <v>590</v>
      </c>
      <c r="H4" s="360"/>
      <c r="I4" s="360" t="s">
        <v>813</v>
      </c>
      <c r="J4" s="360"/>
      <c r="K4" s="360" t="s">
        <v>699</v>
      </c>
      <c r="L4" s="360"/>
    </row>
    <row r="5" spans="2:12" ht="13.8">
      <c r="B5" s="287" t="s">
        <v>814</v>
      </c>
      <c r="C5" s="212" t="s">
        <v>815</v>
      </c>
      <c r="D5" s="212" t="s">
        <v>816</v>
      </c>
      <c r="E5" s="212" t="s">
        <v>815</v>
      </c>
      <c r="F5" s="212" t="s">
        <v>816</v>
      </c>
      <c r="G5" s="212" t="s">
        <v>815</v>
      </c>
      <c r="H5" s="212" t="s">
        <v>816</v>
      </c>
      <c r="I5" s="212" t="s">
        <v>815</v>
      </c>
      <c r="J5" s="212" t="s">
        <v>816</v>
      </c>
      <c r="K5" s="212" t="s">
        <v>815</v>
      </c>
      <c r="L5" s="212" t="s">
        <v>816</v>
      </c>
    </row>
    <row r="6" spans="2:12" ht="13.8">
      <c r="B6" s="287">
        <v>2013</v>
      </c>
      <c r="C6" s="293">
        <v>37.74</v>
      </c>
      <c r="D6" s="293">
        <v>17.34</v>
      </c>
      <c r="E6" s="293">
        <v>15.51</v>
      </c>
      <c r="F6" s="293">
        <v>8.0500000000000007</v>
      </c>
      <c r="G6" s="293">
        <v>7.96</v>
      </c>
      <c r="H6" s="293">
        <v>0.04</v>
      </c>
      <c r="I6" s="293">
        <v>8.32</v>
      </c>
      <c r="J6" s="293">
        <v>0.11</v>
      </c>
      <c r="K6" s="293">
        <v>2.6</v>
      </c>
      <c r="L6" s="293">
        <v>2.1800000000000002</v>
      </c>
    </row>
    <row r="7" spans="2:12" ht="13.8">
      <c r="B7" s="287">
        <v>2015</v>
      </c>
      <c r="C7" s="293">
        <v>107.71</v>
      </c>
      <c r="D7" s="293">
        <v>42.41</v>
      </c>
      <c r="E7" s="293">
        <v>34.03</v>
      </c>
      <c r="F7" s="293">
        <v>13.46</v>
      </c>
      <c r="G7" s="293">
        <v>29.59</v>
      </c>
      <c r="H7" s="293">
        <v>0.2</v>
      </c>
      <c r="I7" s="293">
        <v>17.43</v>
      </c>
      <c r="J7" s="293">
        <v>1.54</v>
      </c>
      <c r="K7" s="293">
        <v>20.23</v>
      </c>
      <c r="L7" s="293">
        <v>9.42</v>
      </c>
    </row>
    <row r="8" spans="2:12" ht="13.8">
      <c r="B8" s="235" t="s">
        <v>817</v>
      </c>
      <c r="C8" s="235"/>
      <c r="D8" s="235"/>
      <c r="E8" s="235"/>
      <c r="F8" s="235"/>
      <c r="G8" s="235"/>
      <c r="H8" s="235"/>
      <c r="I8" s="235"/>
      <c r="J8" s="235"/>
      <c r="K8" s="235"/>
      <c r="L8" s="235"/>
    </row>
  </sheetData>
  <mergeCells count="6">
    <mergeCell ref="B3:L3"/>
    <mergeCell ref="C4:D4"/>
    <mergeCell ref="E4:F4"/>
    <mergeCell ref="G4:H4"/>
    <mergeCell ref="I4:J4"/>
    <mergeCell ref="K4:L4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7"/>
  <sheetViews>
    <sheetView workbookViewId="0">
      <selection activeCell="B4" sqref="B4:K7"/>
    </sheetView>
  </sheetViews>
  <sheetFormatPr defaultRowHeight="13.2"/>
  <cols>
    <col min="2" max="2" width="8.109375" customWidth="1"/>
    <col min="3" max="3" width="7.109375" customWidth="1"/>
    <col min="4" max="4" width="7.33203125" customWidth="1"/>
    <col min="5" max="5" width="7.44140625" customWidth="1"/>
    <col min="6" max="7" width="7.6640625" customWidth="1"/>
    <col min="8" max="8" width="7.33203125" customWidth="1"/>
    <col min="9" max="9" width="8.33203125" customWidth="1"/>
    <col min="10" max="10" width="6.6640625" customWidth="1"/>
    <col min="11" max="11" width="7.88671875" customWidth="1"/>
  </cols>
  <sheetData>
    <row r="3" spans="2:11" ht="13.2" customHeight="1"/>
    <row r="4" spans="2:11" ht="13.8">
      <c r="B4" s="499" t="s">
        <v>821</v>
      </c>
      <c r="C4" s="499"/>
      <c r="D4" s="499"/>
      <c r="E4" s="499"/>
      <c r="F4" s="499"/>
      <c r="G4" s="499"/>
      <c r="H4" s="499"/>
      <c r="I4" s="499"/>
      <c r="J4" s="499"/>
      <c r="K4" s="499"/>
    </row>
    <row r="5" spans="2:11" ht="13.8">
      <c r="B5" s="287" t="s">
        <v>784</v>
      </c>
      <c r="C5" s="287">
        <v>1987</v>
      </c>
      <c r="D5" s="287">
        <v>1997</v>
      </c>
      <c r="E5" s="287">
        <v>2009</v>
      </c>
      <c r="F5" s="287">
        <v>2010</v>
      </c>
      <c r="G5" s="287">
        <v>2011</v>
      </c>
      <c r="H5" s="287">
        <v>2012</v>
      </c>
      <c r="I5" s="287">
        <v>2013</v>
      </c>
      <c r="J5" s="287">
        <v>2014</v>
      </c>
      <c r="K5" s="287">
        <v>2015</v>
      </c>
    </row>
    <row r="6" spans="2:11" ht="13.8">
      <c r="B6" s="287" t="s">
        <v>785</v>
      </c>
      <c r="C6" s="288">
        <v>5.2</v>
      </c>
      <c r="D6" s="288">
        <v>4.1900000000000004</v>
      </c>
      <c r="E6" s="288">
        <v>3.75</v>
      </c>
      <c r="F6" s="288">
        <v>3.78</v>
      </c>
      <c r="G6" s="288">
        <v>3.83</v>
      </c>
      <c r="H6" s="288">
        <v>3.75</v>
      </c>
      <c r="I6" s="288">
        <v>3.83</v>
      </c>
      <c r="J6" s="288">
        <v>3.84</v>
      </c>
      <c r="K6" s="288">
        <v>3.89</v>
      </c>
    </row>
    <row r="7" spans="2:11" ht="13.8">
      <c r="B7" s="289" t="s">
        <v>783</v>
      </c>
      <c r="C7" s="235"/>
      <c r="D7" s="235"/>
      <c r="E7" s="235"/>
      <c r="F7" s="235"/>
      <c r="G7" s="235"/>
      <c r="H7" s="235"/>
      <c r="I7" s="235"/>
      <c r="J7" s="235"/>
      <c r="K7" s="235"/>
    </row>
  </sheetData>
  <mergeCells count="1">
    <mergeCell ref="B4:K4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"/>
  <sheetViews>
    <sheetView workbookViewId="0">
      <selection activeCell="C2" sqref="C2:J7"/>
    </sheetView>
  </sheetViews>
  <sheetFormatPr defaultRowHeight="13.2"/>
  <cols>
    <col min="5" max="5" width="10.88671875" customWidth="1"/>
    <col min="6" max="6" width="12.88671875" customWidth="1"/>
    <col min="9" max="9" width="10.77734375" customWidth="1"/>
    <col min="10" max="10" width="14" customWidth="1"/>
  </cols>
  <sheetData>
    <row r="1" spans="2:10">
      <c r="C1" s="24"/>
      <c r="D1" s="24"/>
      <c r="E1" s="24"/>
      <c r="F1" s="24"/>
      <c r="G1" s="24"/>
      <c r="H1" s="24"/>
      <c r="I1" s="24"/>
      <c r="J1" s="24"/>
    </row>
    <row r="2" spans="2:10" ht="16.2">
      <c r="C2" s="380" t="s">
        <v>822</v>
      </c>
      <c r="D2" s="380"/>
      <c r="E2" s="380"/>
      <c r="F2" s="380"/>
      <c r="G2" s="380"/>
      <c r="H2" s="380"/>
      <c r="I2" s="380"/>
      <c r="J2" s="380"/>
    </row>
    <row r="3" spans="2:10" ht="13.8">
      <c r="C3" s="360" t="s">
        <v>485</v>
      </c>
      <c r="D3" s="105" t="s">
        <v>786</v>
      </c>
      <c r="E3" s="290" t="s">
        <v>787</v>
      </c>
      <c r="F3" s="291" t="s">
        <v>788</v>
      </c>
      <c r="G3" s="360" t="s">
        <v>485</v>
      </c>
      <c r="H3" s="105" t="s">
        <v>786</v>
      </c>
      <c r="I3" s="290" t="s">
        <v>787</v>
      </c>
      <c r="J3" s="291" t="s">
        <v>788</v>
      </c>
    </row>
    <row r="4" spans="2:10" ht="13.8">
      <c r="C4" s="360"/>
      <c r="D4" s="104" t="s">
        <v>789</v>
      </c>
      <c r="E4" s="104" t="s">
        <v>790</v>
      </c>
      <c r="F4" s="104" t="s">
        <v>791</v>
      </c>
      <c r="G4" s="360"/>
      <c r="H4" s="104" t="s">
        <v>789</v>
      </c>
      <c r="I4" s="104" t="s">
        <v>790</v>
      </c>
      <c r="J4" s="104" t="s">
        <v>791</v>
      </c>
    </row>
    <row r="5" spans="2:10" ht="13.8">
      <c r="C5" s="104" t="s">
        <v>792</v>
      </c>
      <c r="D5" s="105">
        <v>436462</v>
      </c>
      <c r="E5" s="105">
        <v>6045500</v>
      </c>
      <c r="F5" s="105">
        <v>72209</v>
      </c>
      <c r="G5" s="104" t="s">
        <v>793</v>
      </c>
      <c r="H5" s="105">
        <v>516936</v>
      </c>
      <c r="I5" s="105">
        <v>7058300</v>
      </c>
      <c r="J5" s="105">
        <v>73238</v>
      </c>
    </row>
    <row r="6" spans="2:10" ht="13.8">
      <c r="C6" s="104" t="s">
        <v>794</v>
      </c>
      <c r="D6" s="105">
        <v>373464</v>
      </c>
      <c r="E6" s="105">
        <v>5415500</v>
      </c>
      <c r="F6" s="105">
        <v>68962</v>
      </c>
      <c r="G6" s="104" t="s">
        <v>795</v>
      </c>
      <c r="H6" s="105">
        <v>591315</v>
      </c>
      <c r="I6" s="105">
        <v>7763000</v>
      </c>
      <c r="J6" s="105">
        <v>76171</v>
      </c>
    </row>
    <row r="7" spans="2:10" ht="13.8">
      <c r="C7" s="289" t="s">
        <v>783</v>
      </c>
      <c r="D7" s="235"/>
      <c r="E7" s="235"/>
      <c r="F7" s="235"/>
      <c r="G7" s="235"/>
      <c r="H7" s="235"/>
      <c r="I7" s="235"/>
      <c r="J7" s="235"/>
    </row>
    <row r="9" spans="2:10">
      <c r="B9" s="7"/>
    </row>
    <row r="12" spans="2:10" ht="13.2" customHeight="1"/>
    <row r="16" spans="2:10">
      <c r="E16" s="15"/>
    </row>
  </sheetData>
  <mergeCells count="3">
    <mergeCell ref="C2:J2"/>
    <mergeCell ref="C3:C4"/>
    <mergeCell ref="G3:G4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H11"/>
  <sheetViews>
    <sheetView workbookViewId="0">
      <selection activeCell="D3" sqref="D3:H10"/>
    </sheetView>
  </sheetViews>
  <sheetFormatPr defaultRowHeight="13.2"/>
  <cols>
    <col min="5" max="5" width="13.44140625" customWidth="1"/>
    <col min="6" max="6" width="16.77734375" customWidth="1"/>
    <col min="7" max="7" width="15.33203125" customWidth="1"/>
    <col min="8" max="8" width="24.21875" customWidth="1"/>
  </cols>
  <sheetData>
    <row r="3" spans="4:8" ht="13.8">
      <c r="D3" s="380" t="s">
        <v>823</v>
      </c>
      <c r="E3" s="380"/>
      <c r="F3" s="380"/>
      <c r="G3" s="380"/>
      <c r="H3" s="380"/>
    </row>
    <row r="4" spans="4:8" ht="13.2" customHeight="1">
      <c r="D4" s="360"/>
      <c r="E4" s="358" t="s">
        <v>796</v>
      </c>
      <c r="F4" s="358" t="s">
        <v>797</v>
      </c>
      <c r="G4" s="358" t="s">
        <v>798</v>
      </c>
      <c r="H4" s="358" t="s">
        <v>799</v>
      </c>
    </row>
    <row r="5" spans="4:8">
      <c r="D5" s="360"/>
      <c r="E5" s="358"/>
      <c r="F5" s="358"/>
      <c r="G5" s="358"/>
      <c r="H5" s="358"/>
    </row>
    <row r="6" spans="4:8" ht="13.8">
      <c r="D6" s="105">
        <v>1972</v>
      </c>
      <c r="E6" s="236">
        <v>443692</v>
      </c>
      <c r="F6" s="236">
        <v>73132</v>
      </c>
      <c r="G6" s="236">
        <v>32448</v>
      </c>
      <c r="H6" s="105">
        <v>10.199999999999999</v>
      </c>
    </row>
    <row r="7" spans="4:8" ht="13.8">
      <c r="D7" s="105">
        <v>1973</v>
      </c>
      <c r="E7" s="236">
        <v>742644</v>
      </c>
      <c r="F7" s="236">
        <v>61919</v>
      </c>
      <c r="G7" s="236">
        <v>45984</v>
      </c>
      <c r="H7" s="105">
        <v>9.1999999999999993</v>
      </c>
    </row>
    <row r="8" spans="4:8" ht="13.8">
      <c r="D8" s="105">
        <v>1975</v>
      </c>
      <c r="E8" s="236">
        <v>1558059</v>
      </c>
      <c r="F8" s="236">
        <v>80727</v>
      </c>
      <c r="G8" s="236">
        <v>125777</v>
      </c>
      <c r="H8" s="105">
        <v>14.5</v>
      </c>
    </row>
    <row r="9" spans="4:8" ht="13.8">
      <c r="D9" s="105">
        <v>1988</v>
      </c>
      <c r="E9" s="236">
        <v>2395400</v>
      </c>
      <c r="F9" s="236">
        <v>90107</v>
      </c>
      <c r="G9" s="236">
        <v>215843</v>
      </c>
      <c r="H9" s="105">
        <v>13.9</v>
      </c>
    </row>
    <row r="10" spans="4:8" ht="13.8">
      <c r="D10" s="235" t="s">
        <v>800</v>
      </c>
      <c r="E10" s="235"/>
      <c r="F10" s="235"/>
      <c r="G10" s="235"/>
      <c r="H10" s="235"/>
    </row>
    <row r="11" spans="4:8" ht="13.8">
      <c r="D11" s="107"/>
      <c r="E11" s="107"/>
      <c r="F11" s="107"/>
      <c r="G11" s="107"/>
      <c r="H11" s="107"/>
    </row>
  </sheetData>
  <mergeCells count="6">
    <mergeCell ref="D3:H3"/>
    <mergeCell ref="D4:D5"/>
    <mergeCell ref="G4:G5"/>
    <mergeCell ref="H4:H5"/>
    <mergeCell ref="F4:F5"/>
    <mergeCell ref="E4:E5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L15"/>
  <sheetViews>
    <sheetView workbookViewId="0">
      <selection activeCell="P14" sqref="P14"/>
    </sheetView>
  </sheetViews>
  <sheetFormatPr defaultRowHeight="13.2"/>
  <sheetData>
    <row r="4" spans="5:12" ht="13.8">
      <c r="E4" s="501" t="s">
        <v>824</v>
      </c>
      <c r="F4" s="501"/>
      <c r="G4" s="501"/>
      <c r="H4" s="501"/>
      <c r="I4" s="501"/>
      <c r="J4" s="501"/>
      <c r="K4" s="501"/>
      <c r="L4" s="501"/>
    </row>
    <row r="5" spans="5:12" ht="13.8">
      <c r="E5" s="360"/>
      <c r="F5" s="360"/>
      <c r="G5" s="212" t="s">
        <v>802</v>
      </c>
      <c r="H5" s="212" t="s">
        <v>803</v>
      </c>
      <c r="I5" s="212" t="s">
        <v>607</v>
      </c>
      <c r="J5" s="212" t="s">
        <v>804</v>
      </c>
      <c r="K5" s="212" t="s">
        <v>805</v>
      </c>
      <c r="L5" s="212" t="s">
        <v>806</v>
      </c>
    </row>
    <row r="6" spans="5:12" ht="13.8">
      <c r="E6" s="360" t="s">
        <v>807</v>
      </c>
      <c r="F6" s="105" t="s">
        <v>808</v>
      </c>
      <c r="G6" s="105">
        <v>3.71</v>
      </c>
      <c r="H6" s="105">
        <v>3.65</v>
      </c>
      <c r="I6" s="105">
        <v>3.12</v>
      </c>
      <c r="J6" s="105">
        <v>4.28</v>
      </c>
      <c r="K6" s="105">
        <v>3.98</v>
      </c>
      <c r="L6" s="105">
        <v>5.87</v>
      </c>
    </row>
    <row r="7" spans="5:12" ht="13.8">
      <c r="E7" s="360"/>
      <c r="F7" s="105" t="s">
        <v>809</v>
      </c>
      <c r="G7" s="236">
        <v>98097</v>
      </c>
      <c r="H7" s="236">
        <v>84360</v>
      </c>
      <c r="I7" s="236">
        <v>78229</v>
      </c>
      <c r="J7" s="236">
        <v>124047</v>
      </c>
      <c r="K7" s="236">
        <v>138753</v>
      </c>
      <c r="L7" s="360" t="s">
        <v>1033</v>
      </c>
    </row>
    <row r="8" spans="5:12" ht="13.8">
      <c r="E8" s="360"/>
      <c r="F8" s="105" t="s">
        <v>810</v>
      </c>
      <c r="G8" s="236">
        <v>24594</v>
      </c>
      <c r="H8" s="236">
        <v>19372</v>
      </c>
      <c r="I8" s="236">
        <v>23365</v>
      </c>
      <c r="J8" s="236">
        <v>30374</v>
      </c>
      <c r="K8" s="236">
        <v>29613</v>
      </c>
      <c r="L8" s="360"/>
    </row>
    <row r="9" spans="5:12" ht="13.8">
      <c r="E9" s="360"/>
      <c r="F9" s="105" t="s">
        <v>811</v>
      </c>
      <c r="G9" s="236">
        <v>27223</v>
      </c>
      <c r="H9" s="236">
        <v>25772</v>
      </c>
      <c r="I9" s="236">
        <v>11330</v>
      </c>
      <c r="J9" s="236">
        <v>31491</v>
      </c>
      <c r="K9" s="236">
        <v>57157</v>
      </c>
      <c r="L9" s="360"/>
    </row>
    <row r="10" spans="5:12" ht="13.8">
      <c r="E10" s="360" t="s">
        <v>812</v>
      </c>
      <c r="F10" s="105" t="s">
        <v>809</v>
      </c>
      <c r="G10" s="236">
        <v>33656</v>
      </c>
      <c r="H10" s="502" t="s">
        <v>1033</v>
      </c>
      <c r="I10" s="502"/>
      <c r="J10" s="502"/>
      <c r="K10" s="502"/>
      <c r="L10" s="360"/>
    </row>
    <row r="11" spans="5:12" ht="13.8">
      <c r="E11" s="360"/>
      <c r="F11" s="105" t="s">
        <v>811</v>
      </c>
      <c r="G11" s="236">
        <v>18311</v>
      </c>
      <c r="H11" s="236">
        <v>15624</v>
      </c>
      <c r="I11" s="502" t="s">
        <v>1034</v>
      </c>
      <c r="J11" s="502"/>
      <c r="K11" s="236">
        <v>19606</v>
      </c>
      <c r="L11" s="360"/>
    </row>
    <row r="12" spans="5:12" ht="13.2" customHeight="1">
      <c r="E12" s="289" t="s">
        <v>1035</v>
      </c>
      <c r="F12" s="289"/>
      <c r="G12" s="289"/>
      <c r="H12" s="289"/>
      <c r="I12" s="289"/>
      <c r="J12" s="289"/>
      <c r="K12" s="235"/>
      <c r="L12" s="235"/>
    </row>
    <row r="13" spans="5:12" ht="13.2" customHeight="1">
      <c r="E13" s="500" t="s">
        <v>801</v>
      </c>
      <c r="F13" s="500"/>
      <c r="G13" s="500"/>
      <c r="H13" s="500"/>
      <c r="I13" s="500"/>
      <c r="J13" s="500"/>
      <c r="K13" s="500"/>
      <c r="L13" s="500"/>
    </row>
    <row r="14" spans="5:12">
      <c r="E14" s="500"/>
      <c r="F14" s="500"/>
      <c r="G14" s="500"/>
      <c r="H14" s="500"/>
      <c r="I14" s="500"/>
      <c r="J14" s="500"/>
      <c r="K14" s="500"/>
      <c r="L14" s="500"/>
    </row>
    <row r="15" spans="5:12" ht="9.6" customHeight="1">
      <c r="E15" s="500"/>
      <c r="F15" s="500"/>
      <c r="G15" s="500"/>
      <c r="H15" s="500"/>
      <c r="I15" s="500"/>
      <c r="J15" s="500"/>
      <c r="K15" s="500"/>
      <c r="L15" s="500"/>
    </row>
  </sheetData>
  <mergeCells count="8">
    <mergeCell ref="E13:L15"/>
    <mergeCell ref="E4:L4"/>
    <mergeCell ref="E5:F5"/>
    <mergeCell ref="E6:E9"/>
    <mergeCell ref="E10:E11"/>
    <mergeCell ref="L7:L11"/>
    <mergeCell ref="H10:K10"/>
    <mergeCell ref="I11:J11"/>
  </mergeCells>
  <phoneticPr fontId="2"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3"/>
  <sheetViews>
    <sheetView topLeftCell="B1" workbookViewId="0">
      <selection activeCell="F26" sqref="F26"/>
    </sheetView>
  </sheetViews>
  <sheetFormatPr defaultRowHeight="13.2"/>
  <cols>
    <col min="2" max="2" width="33.33203125" customWidth="1"/>
    <col min="3" max="3" width="10.77734375" customWidth="1"/>
    <col min="4" max="4" width="10.6640625" customWidth="1"/>
    <col min="6" max="6" width="32.21875" customWidth="1"/>
    <col min="7" max="7" width="11.33203125" bestFit="1" customWidth="1"/>
    <col min="8" max="8" width="10.109375" bestFit="1" customWidth="1"/>
    <col min="9" max="9" width="11.109375" bestFit="1" customWidth="1"/>
    <col min="10" max="10" width="9.5546875" bestFit="1" customWidth="1"/>
  </cols>
  <sheetData>
    <row r="1" spans="2:9" ht="13.8">
      <c r="B1" s="380" t="s">
        <v>847</v>
      </c>
      <c r="C1" s="380"/>
      <c r="D1" s="380"/>
      <c r="E1" s="380"/>
      <c r="F1" s="380"/>
      <c r="G1" s="380"/>
      <c r="H1" s="380"/>
      <c r="I1" s="380"/>
    </row>
    <row r="2" spans="2:9" ht="13.8">
      <c r="B2" s="469" t="s">
        <v>866</v>
      </c>
      <c r="C2" s="212">
        <v>2010</v>
      </c>
      <c r="D2" s="212">
        <v>2011</v>
      </c>
      <c r="E2" s="503">
        <v>2016</v>
      </c>
      <c r="F2" s="360"/>
      <c r="G2" s="212">
        <v>2010</v>
      </c>
      <c r="H2" s="212">
        <v>2011</v>
      </c>
      <c r="I2" s="503">
        <v>2016</v>
      </c>
    </row>
    <row r="3" spans="2:9" s="70" customFormat="1" ht="13.8">
      <c r="B3" s="360"/>
      <c r="C3" s="360" t="s">
        <v>848</v>
      </c>
      <c r="D3" s="360"/>
      <c r="E3" s="503"/>
      <c r="F3" s="360"/>
      <c r="G3" s="360" t="s">
        <v>848</v>
      </c>
      <c r="H3" s="360"/>
      <c r="I3" s="503"/>
    </row>
    <row r="4" spans="2:9" s="70" customFormat="1" ht="13.8">
      <c r="B4" s="105" t="s">
        <v>849</v>
      </c>
      <c r="C4" s="236">
        <v>11446</v>
      </c>
      <c r="D4" s="236">
        <v>11423</v>
      </c>
      <c r="E4" s="236">
        <v>11184</v>
      </c>
      <c r="F4" s="105" t="s">
        <v>850</v>
      </c>
      <c r="G4" s="238">
        <v>0.61637253188886942</v>
      </c>
      <c r="H4" s="238">
        <v>0.6798564300096297</v>
      </c>
      <c r="I4" s="238">
        <v>0.89145207439198859</v>
      </c>
    </row>
    <row r="5" spans="2:9" s="70" customFormat="1" ht="13.8">
      <c r="B5" s="105" t="s">
        <v>851</v>
      </c>
      <c r="C5" s="236">
        <v>26973</v>
      </c>
      <c r="D5" s="236">
        <v>25897</v>
      </c>
      <c r="E5" s="236">
        <v>18049</v>
      </c>
      <c r="F5" s="105" t="s">
        <v>852</v>
      </c>
      <c r="G5" s="105">
        <v>2156</v>
      </c>
      <c r="H5" s="105">
        <v>2267</v>
      </c>
      <c r="I5" s="105">
        <v>2006</v>
      </c>
    </row>
    <row r="6" spans="2:9" s="70" customFormat="1" ht="13.8">
      <c r="B6" s="105" t="s">
        <v>853</v>
      </c>
      <c r="C6" s="236">
        <v>15007</v>
      </c>
      <c r="D6" s="236">
        <v>16427</v>
      </c>
      <c r="E6" s="236">
        <v>28071</v>
      </c>
      <c r="F6" s="105" t="s">
        <v>854</v>
      </c>
      <c r="G6" s="248">
        <v>305.59886605244509</v>
      </c>
      <c r="H6" s="248">
        <v>291.91346896729328</v>
      </c>
      <c r="I6" s="248">
        <v>201.2036108324975</v>
      </c>
    </row>
    <row r="7" spans="2:9" s="70" customFormat="1" ht="13.8">
      <c r="B7" s="105" t="s">
        <v>855</v>
      </c>
      <c r="C7" s="236">
        <v>140176</v>
      </c>
      <c r="D7" s="236">
        <v>150978</v>
      </c>
      <c r="E7" s="236">
        <v>193419</v>
      </c>
      <c r="F7" s="105" t="s">
        <v>856</v>
      </c>
      <c r="G7" s="105">
        <v>10085</v>
      </c>
      <c r="H7" s="105">
        <v>8177</v>
      </c>
      <c r="I7" s="105">
        <v>4591</v>
      </c>
    </row>
    <row r="8" spans="2:9" s="70" customFormat="1" ht="13.8">
      <c r="B8" s="105" t="s">
        <v>857</v>
      </c>
      <c r="C8" s="305">
        <f>C7/C6</f>
        <v>9.3407076697541154</v>
      </c>
      <c r="D8" s="305">
        <f t="shared" ref="D8:E8" si="0">D7/D6</f>
        <v>9.1908443416326779</v>
      </c>
      <c r="E8" s="305">
        <f t="shared" si="0"/>
        <v>6.8903494709842894</v>
      </c>
      <c r="F8" s="105" t="s">
        <v>858</v>
      </c>
      <c r="G8" s="238">
        <v>0.88109383190634283</v>
      </c>
      <c r="H8" s="238">
        <v>0.71583647027926112</v>
      </c>
      <c r="I8" s="238">
        <v>0.41049713876967098</v>
      </c>
    </row>
    <row r="9" spans="2:9" s="70" customFormat="1" ht="13.8">
      <c r="B9" s="105" t="s">
        <v>859</v>
      </c>
      <c r="C9" s="236">
        <v>9611</v>
      </c>
      <c r="D9" s="236">
        <v>10505</v>
      </c>
      <c r="E9" s="236">
        <v>13207</v>
      </c>
      <c r="F9" s="105" t="s">
        <v>860</v>
      </c>
      <c r="G9" s="105">
        <v>64681</v>
      </c>
      <c r="H9" s="105">
        <v>64500</v>
      </c>
      <c r="I9" s="105">
        <v>46438</v>
      </c>
    </row>
    <row r="10" spans="2:9" s="70" customFormat="1" ht="13.8">
      <c r="B10" s="105" t="s">
        <v>861</v>
      </c>
      <c r="C10" s="248">
        <f>C9/C6*1000</f>
        <v>640.43446391683881</v>
      </c>
      <c r="D10" s="248">
        <f t="shared" ref="D10:E10" si="1">D9/D6*1000</f>
        <v>639.49595178669256</v>
      </c>
      <c r="E10" s="248">
        <f t="shared" si="1"/>
        <v>470.48555448683692</v>
      </c>
      <c r="F10" s="105" t="s">
        <v>862</v>
      </c>
      <c r="G10" s="256">
        <v>0.87393515870193716</v>
      </c>
      <c r="H10" s="256">
        <v>0.85265116279069764</v>
      </c>
      <c r="I10" s="256">
        <v>0.88589086523967442</v>
      </c>
    </row>
    <row r="11" spans="2:9" s="70" customFormat="1" ht="13.8">
      <c r="B11" s="105" t="s">
        <v>863</v>
      </c>
      <c r="C11" s="236">
        <v>7055</v>
      </c>
      <c r="D11" s="236">
        <v>7766</v>
      </c>
      <c r="E11" s="236">
        <v>9970</v>
      </c>
      <c r="F11" s="105" t="s">
        <v>864</v>
      </c>
      <c r="G11" s="238">
        <v>6.4135845314823996</v>
      </c>
      <c r="H11" s="238">
        <v>7.8879784762137701</v>
      </c>
      <c r="I11" s="238">
        <v>10.115007623611413</v>
      </c>
    </row>
    <row r="12" spans="2:9" ht="13.2" customHeight="1">
      <c r="B12" s="504" t="s">
        <v>846</v>
      </c>
      <c r="C12" s="504"/>
      <c r="D12" s="504"/>
      <c r="E12" s="504"/>
      <c r="F12" s="504"/>
      <c r="G12" s="504"/>
      <c r="H12" s="504"/>
      <c r="I12" s="504"/>
    </row>
    <row r="13" spans="2:9" ht="13.8">
      <c r="B13" s="235" t="s">
        <v>865</v>
      </c>
      <c r="C13" s="306"/>
      <c r="D13" s="306"/>
      <c r="E13" s="306"/>
      <c r="F13" s="235"/>
      <c r="G13" s="235"/>
      <c r="H13" s="235"/>
      <c r="I13" s="235"/>
    </row>
  </sheetData>
  <mergeCells count="8">
    <mergeCell ref="I2:I3"/>
    <mergeCell ref="G3:H3"/>
    <mergeCell ref="B12:I12"/>
    <mergeCell ref="B1:I1"/>
    <mergeCell ref="C3:D3"/>
    <mergeCell ref="B2:B3"/>
    <mergeCell ref="E2:E3"/>
    <mergeCell ref="F2:F3"/>
  </mergeCells>
  <phoneticPr fontId="2"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K11"/>
  <sheetViews>
    <sheetView workbookViewId="0">
      <selection activeCell="F2" sqref="F2:K10"/>
    </sheetView>
  </sheetViews>
  <sheetFormatPr defaultRowHeight="13.2"/>
  <cols>
    <col min="1" max="9" width="8.88671875" style="70"/>
    <col min="10" max="10" width="9.77734375" style="70" customWidth="1"/>
    <col min="11" max="11" width="9.6640625" style="70" customWidth="1"/>
    <col min="12" max="16384" width="8.88671875" style="70"/>
  </cols>
  <sheetData>
    <row r="2" spans="6:11" ht="13.8">
      <c r="F2" s="362" t="s">
        <v>845</v>
      </c>
      <c r="G2" s="362"/>
      <c r="H2" s="362"/>
      <c r="I2" s="362"/>
      <c r="J2" s="362"/>
      <c r="K2" s="362"/>
    </row>
    <row r="3" spans="6:11" ht="13.8">
      <c r="F3" s="212" t="s">
        <v>826</v>
      </c>
      <c r="G3" s="236">
        <v>4632</v>
      </c>
      <c r="H3" s="212" t="s">
        <v>827</v>
      </c>
      <c r="I3" s="236">
        <v>2317</v>
      </c>
      <c r="J3" s="212" t="s">
        <v>828</v>
      </c>
      <c r="K3" s="236">
        <v>1943</v>
      </c>
    </row>
    <row r="4" spans="6:11" ht="13.8">
      <c r="F4" s="212" t="s">
        <v>829</v>
      </c>
      <c r="G4" s="236">
        <v>3373</v>
      </c>
      <c r="H4" s="212" t="s">
        <v>830</v>
      </c>
      <c r="I4" s="236">
        <v>2238</v>
      </c>
      <c r="J4" s="212" t="s">
        <v>831</v>
      </c>
      <c r="K4" s="236">
        <v>1938</v>
      </c>
    </row>
    <row r="5" spans="6:11" ht="13.8">
      <c r="F5" s="212" t="s">
        <v>832</v>
      </c>
      <c r="G5" s="236">
        <v>2880</v>
      </c>
      <c r="H5" s="212" t="s">
        <v>833</v>
      </c>
      <c r="I5" s="236">
        <v>2143</v>
      </c>
      <c r="J5" s="212" t="s">
        <v>834</v>
      </c>
      <c r="K5" s="236">
        <v>1848</v>
      </c>
    </row>
    <row r="6" spans="6:11" ht="13.8">
      <c r="F6" s="212" t="s">
        <v>835</v>
      </c>
      <c r="G6" s="236">
        <v>2582</v>
      </c>
      <c r="H6" s="212" t="s">
        <v>836</v>
      </c>
      <c r="I6" s="236">
        <v>2102</v>
      </c>
      <c r="J6" s="212" t="s">
        <v>837</v>
      </c>
      <c r="K6" s="236">
        <v>1679</v>
      </c>
    </row>
    <row r="7" spans="6:11" ht="13.8">
      <c r="F7" s="212" t="s">
        <v>838</v>
      </c>
      <c r="G7" s="236">
        <v>2431</v>
      </c>
      <c r="H7" s="212" t="s">
        <v>839</v>
      </c>
      <c r="I7" s="236">
        <v>2037</v>
      </c>
      <c r="J7" s="212" t="s">
        <v>840</v>
      </c>
      <c r="K7" s="236">
        <v>1609</v>
      </c>
    </row>
    <row r="8" spans="6:11" ht="13.8">
      <c r="F8" s="212" t="s">
        <v>841</v>
      </c>
      <c r="G8" s="236">
        <v>2430</v>
      </c>
      <c r="H8" s="212" t="s">
        <v>842</v>
      </c>
      <c r="I8" s="236">
        <v>1969</v>
      </c>
      <c r="J8" s="212" t="s">
        <v>843</v>
      </c>
      <c r="K8" s="236">
        <v>1421</v>
      </c>
    </row>
    <row r="9" spans="6:11" ht="13.8">
      <c r="F9" s="235" t="s">
        <v>844</v>
      </c>
      <c r="G9" s="235"/>
      <c r="H9" s="235"/>
      <c r="I9" s="235"/>
      <c r="J9" s="235"/>
      <c r="K9" s="235"/>
    </row>
    <row r="10" spans="6:11" ht="13.8">
      <c r="F10" s="304" t="s">
        <v>825</v>
      </c>
      <c r="G10" s="235"/>
      <c r="H10" s="235"/>
      <c r="I10" s="235"/>
      <c r="J10" s="235"/>
      <c r="K10" s="235"/>
    </row>
    <row r="11" spans="6:11" ht="13.2" customHeight="1"/>
  </sheetData>
  <mergeCells count="1">
    <mergeCell ref="F2:K2"/>
  </mergeCells>
  <phoneticPr fontId="2"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G12"/>
  <sheetViews>
    <sheetView workbookViewId="0">
      <selection activeCell="D2" sqref="D2:G11"/>
    </sheetView>
  </sheetViews>
  <sheetFormatPr defaultRowHeight="13.2"/>
  <cols>
    <col min="1" max="3" width="8.88671875" style="70"/>
    <col min="4" max="4" width="11.109375" style="70" customWidth="1"/>
    <col min="5" max="5" width="18.5546875" style="70" customWidth="1"/>
    <col min="6" max="6" width="20.88671875" style="70" customWidth="1"/>
    <col min="7" max="7" width="20.5546875" style="70" customWidth="1"/>
    <col min="8" max="11" width="8.88671875" style="70"/>
    <col min="12" max="12" width="8.88671875" style="70" customWidth="1"/>
    <col min="13" max="16384" width="8.88671875" style="70"/>
  </cols>
  <sheetData>
    <row r="2" spans="4:7" ht="13.8">
      <c r="D2" s="380" t="s">
        <v>954</v>
      </c>
      <c r="E2" s="380"/>
      <c r="F2" s="380"/>
      <c r="G2" s="380"/>
    </row>
    <row r="3" spans="4:7" ht="13.8">
      <c r="D3" s="360" t="s">
        <v>485</v>
      </c>
      <c r="E3" s="360" t="s">
        <v>871</v>
      </c>
      <c r="F3" s="360"/>
      <c r="G3" s="212" t="s">
        <v>868</v>
      </c>
    </row>
    <row r="4" spans="4:7" ht="13.8" customHeight="1">
      <c r="D4" s="360"/>
      <c r="E4" s="212" t="s">
        <v>872</v>
      </c>
      <c r="F4" s="212" t="s">
        <v>873</v>
      </c>
      <c r="G4" s="212" t="s">
        <v>869</v>
      </c>
    </row>
    <row r="5" spans="4:7" ht="13.8">
      <c r="D5" s="212">
        <v>2016</v>
      </c>
      <c r="E5" s="236">
        <v>50577</v>
      </c>
      <c r="F5" s="236">
        <v>43820</v>
      </c>
      <c r="G5" s="236">
        <v>42284</v>
      </c>
    </row>
    <row r="6" spans="4:7" ht="13.8">
      <c r="D6" s="212">
        <v>2013</v>
      </c>
      <c r="E6" s="236">
        <v>48538</v>
      </c>
      <c r="F6" s="236">
        <v>43075</v>
      </c>
      <c r="G6" s="236">
        <v>37966</v>
      </c>
    </row>
    <row r="7" spans="4:7" ht="13.8">
      <c r="D7" s="212">
        <v>2011</v>
      </c>
      <c r="E7" s="236">
        <v>47595</v>
      </c>
      <c r="F7" s="236">
        <v>44555</v>
      </c>
      <c r="G7" s="236">
        <v>36512</v>
      </c>
    </row>
    <row r="8" spans="4:7" ht="13.8">
      <c r="D8" s="212">
        <v>2009</v>
      </c>
      <c r="E8" s="236">
        <v>46680</v>
      </c>
      <c r="F8" s="236">
        <v>44774</v>
      </c>
      <c r="G8" s="236">
        <v>35075</v>
      </c>
    </row>
    <row r="9" spans="4:7" ht="13.8">
      <c r="D9" s="212">
        <v>2007</v>
      </c>
      <c r="E9" s="236">
        <v>49126</v>
      </c>
      <c r="F9" s="236">
        <v>52818</v>
      </c>
      <c r="G9" s="236">
        <v>39950</v>
      </c>
    </row>
    <row r="10" spans="4:7">
      <c r="D10" s="289" t="s">
        <v>870</v>
      </c>
      <c r="E10" s="289"/>
      <c r="F10" s="289"/>
      <c r="G10" s="289"/>
    </row>
    <row r="11" spans="4:7" ht="13.8">
      <c r="D11" s="235" t="s">
        <v>867</v>
      </c>
      <c r="E11" s="235"/>
      <c r="F11" s="235"/>
      <c r="G11" s="235"/>
    </row>
    <row r="12" spans="4:7" s="307" customFormat="1">
      <c r="D12" s="70"/>
      <c r="E12" s="70"/>
      <c r="F12" s="70"/>
      <c r="G12" s="70"/>
    </row>
  </sheetData>
  <mergeCells count="3">
    <mergeCell ref="D2:G2"/>
    <mergeCell ref="D3:D4"/>
    <mergeCell ref="E3:F3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26"/>
  <sheetViews>
    <sheetView zoomScale="98" zoomScaleNormal="98" workbookViewId="0">
      <selection activeCell="B4" sqref="B4:J12"/>
    </sheetView>
  </sheetViews>
  <sheetFormatPr defaultRowHeight="13.2"/>
  <cols>
    <col min="1" max="1" width="8.88671875" style="70"/>
    <col min="2" max="2" width="12.88671875" customWidth="1"/>
    <col min="3" max="3" width="8.77734375" customWidth="1"/>
    <col min="4" max="4" width="8.6640625" customWidth="1"/>
    <col min="5" max="5" width="8.88671875" customWidth="1"/>
    <col min="6" max="6" width="8.5546875" customWidth="1"/>
    <col min="7" max="7" width="8.33203125" customWidth="1"/>
    <col min="8" max="8" width="9" customWidth="1"/>
  </cols>
  <sheetData>
    <row r="4" spans="2:10" ht="13.8">
      <c r="B4" s="501" t="s">
        <v>898</v>
      </c>
      <c r="C4" s="501"/>
      <c r="D4" s="501"/>
      <c r="E4" s="501"/>
      <c r="F4" s="501"/>
      <c r="G4" s="501"/>
      <c r="H4" s="501"/>
      <c r="I4" s="501"/>
      <c r="J4" s="501"/>
    </row>
    <row r="5" spans="2:10" ht="13.8">
      <c r="B5" s="360" t="s">
        <v>897</v>
      </c>
      <c r="C5" s="508">
        <v>2008</v>
      </c>
      <c r="D5" s="506">
        <v>2011</v>
      </c>
      <c r="E5" s="506">
        <v>2013</v>
      </c>
      <c r="F5" s="506">
        <v>2015</v>
      </c>
      <c r="G5" s="360">
        <v>2016</v>
      </c>
      <c r="H5" s="360"/>
      <c r="I5" s="360">
        <v>2017</v>
      </c>
      <c r="J5" s="360"/>
    </row>
    <row r="6" spans="2:10" ht="13.8">
      <c r="B6" s="360"/>
      <c r="C6" s="509"/>
      <c r="D6" s="507"/>
      <c r="E6" s="507"/>
      <c r="F6" s="507"/>
      <c r="G6" s="505" t="s">
        <v>903</v>
      </c>
      <c r="H6" s="360"/>
      <c r="I6" s="505" t="s">
        <v>904</v>
      </c>
      <c r="J6" s="360"/>
    </row>
    <row r="7" spans="2:10" ht="13.8">
      <c r="B7" s="243" t="s">
        <v>895</v>
      </c>
      <c r="C7" s="308">
        <v>2293.3184999999999</v>
      </c>
      <c r="D7" s="308">
        <v>2800.2273</v>
      </c>
      <c r="E7" s="308">
        <v>2932.4821999999999</v>
      </c>
      <c r="F7" s="308">
        <v>3071.4627999999998</v>
      </c>
      <c r="G7" s="236">
        <v>3095</v>
      </c>
      <c r="H7" s="308" t="s">
        <v>900</v>
      </c>
      <c r="I7" s="236">
        <v>3161</v>
      </c>
      <c r="J7" s="308" t="s">
        <v>899</v>
      </c>
    </row>
    <row r="8" spans="2:10" ht="13.8">
      <c r="B8" s="309" t="s">
        <v>699</v>
      </c>
      <c r="C8" s="308">
        <v>1161.3171</v>
      </c>
      <c r="D8" s="308">
        <v>1616.2746999999999</v>
      </c>
      <c r="E8" s="308">
        <v>1863.2207000000001</v>
      </c>
      <c r="F8" s="308">
        <v>2041.0615</v>
      </c>
      <c r="G8" s="236">
        <v>2045</v>
      </c>
      <c r="H8" s="308" t="s">
        <v>901</v>
      </c>
      <c r="I8" s="236">
        <v>2220</v>
      </c>
      <c r="J8" s="308" t="s">
        <v>894</v>
      </c>
    </row>
    <row r="9" spans="2:10" ht="13.8">
      <c r="B9" s="309" t="s">
        <v>813</v>
      </c>
      <c r="C9" s="308">
        <v>701.64790000000005</v>
      </c>
      <c r="D9" s="308">
        <v>758.29229999999995</v>
      </c>
      <c r="E9" s="308">
        <v>676.60040000000004</v>
      </c>
      <c r="F9" s="308">
        <v>653.45429999999999</v>
      </c>
      <c r="G9" s="236">
        <v>642</v>
      </c>
      <c r="H9" s="308" t="s">
        <v>902</v>
      </c>
      <c r="I9" s="236">
        <v>617</v>
      </c>
      <c r="J9" s="308" t="s">
        <v>894</v>
      </c>
    </row>
    <row r="10" spans="2:10" ht="13.2" customHeight="1">
      <c r="B10" s="477" t="s">
        <v>896</v>
      </c>
      <c r="C10" s="477"/>
      <c r="D10" s="477"/>
      <c r="E10" s="477"/>
      <c r="F10" s="477"/>
      <c r="G10" s="477"/>
      <c r="H10" s="477"/>
      <c r="I10" s="477"/>
      <c r="J10" s="477"/>
    </row>
    <row r="11" spans="2:10" s="70" customFormat="1">
      <c r="B11" s="363"/>
      <c r="C11" s="363"/>
      <c r="D11" s="363"/>
      <c r="E11" s="363"/>
      <c r="F11" s="363"/>
      <c r="G11" s="363"/>
      <c r="H11" s="363"/>
      <c r="I11" s="363"/>
      <c r="J11" s="363"/>
    </row>
    <row r="12" spans="2:10" s="70" customFormat="1">
      <c r="B12" s="363"/>
      <c r="C12" s="363"/>
      <c r="D12" s="363"/>
      <c r="E12" s="363"/>
      <c r="F12" s="363"/>
      <c r="G12" s="363"/>
      <c r="H12" s="363"/>
      <c r="I12" s="363"/>
      <c r="J12" s="363"/>
    </row>
    <row r="15" spans="2:10">
      <c r="H15" s="70"/>
    </row>
    <row r="26" spans="6:6">
      <c r="F26" s="72"/>
    </row>
  </sheetData>
  <mergeCells count="11">
    <mergeCell ref="B5:B6"/>
    <mergeCell ref="B4:J4"/>
    <mergeCell ref="B10:J12"/>
    <mergeCell ref="I5:J5"/>
    <mergeCell ref="I6:J6"/>
    <mergeCell ref="G6:H6"/>
    <mergeCell ref="G5:H5"/>
    <mergeCell ref="F5:F6"/>
    <mergeCell ref="E5:E6"/>
    <mergeCell ref="D5:D6"/>
    <mergeCell ref="C5:C6"/>
  </mergeCells>
  <phoneticPr fontId="2"/>
  <pageMargins left="0.7" right="0.7" top="0.75" bottom="0.75" header="0.3" footer="0.3"/>
  <pageSetup paperSize="9" orientation="portrait" horizontalDpi="4294967293" verticalDpi="0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4:O9"/>
  <sheetViews>
    <sheetView workbookViewId="0">
      <selection activeCell="F4" sqref="F4:O9"/>
    </sheetView>
  </sheetViews>
  <sheetFormatPr defaultRowHeight="13.2"/>
  <cols>
    <col min="6" max="6" width="15.44140625" customWidth="1"/>
    <col min="7" max="7" width="13.109375" style="70" customWidth="1"/>
  </cols>
  <sheetData>
    <row r="4" spans="6:15" ht="13.8">
      <c r="F4" s="501" t="s">
        <v>906</v>
      </c>
      <c r="G4" s="501"/>
      <c r="H4" s="501"/>
      <c r="I4" s="501"/>
      <c r="J4" s="501"/>
      <c r="K4" s="501"/>
      <c r="L4" s="501"/>
      <c r="M4" s="501"/>
      <c r="N4" s="501"/>
      <c r="O4" s="501"/>
    </row>
    <row r="5" spans="6:15" ht="13.8">
      <c r="F5" s="105"/>
      <c r="G5" s="212" t="s">
        <v>907</v>
      </c>
      <c r="H5" s="267" t="s">
        <v>908</v>
      </c>
      <c r="I5" s="267" t="s">
        <v>909</v>
      </c>
      <c r="J5" s="267" t="s">
        <v>910</v>
      </c>
      <c r="K5" s="267" t="s">
        <v>905</v>
      </c>
      <c r="L5" s="267" t="s">
        <v>911</v>
      </c>
      <c r="M5" s="267" t="s">
        <v>912</v>
      </c>
      <c r="N5" s="267" t="s">
        <v>913</v>
      </c>
      <c r="O5" s="267" t="s">
        <v>914</v>
      </c>
    </row>
    <row r="6" spans="6:15" ht="13.8">
      <c r="F6" s="212" t="s">
        <v>915</v>
      </c>
      <c r="G6" s="105">
        <v>20454</v>
      </c>
      <c r="H6" s="105">
        <v>9021</v>
      </c>
      <c r="I6" s="105">
        <v>871</v>
      </c>
      <c r="J6" s="105">
        <v>774</v>
      </c>
      <c r="K6" s="105">
        <v>621</v>
      </c>
      <c r="L6" s="105">
        <v>325</v>
      </c>
      <c r="M6" s="105">
        <v>515</v>
      </c>
      <c r="N6" s="105">
        <v>113</v>
      </c>
      <c r="O6" s="105">
        <v>220</v>
      </c>
    </row>
    <row r="7" spans="6:15" ht="13.8">
      <c r="F7" s="291" t="s">
        <v>916</v>
      </c>
      <c r="G7" s="105">
        <v>46.8</v>
      </c>
      <c r="H7" s="105">
        <v>77.099999999999994</v>
      </c>
      <c r="I7" s="105">
        <v>10.7</v>
      </c>
      <c r="J7" s="105">
        <v>23.6</v>
      </c>
      <c r="K7" s="105">
        <v>30.4</v>
      </c>
      <c r="L7" s="105">
        <v>81.3</v>
      </c>
      <c r="M7" s="239">
        <v>92</v>
      </c>
      <c r="N7" s="105">
        <v>89.7</v>
      </c>
      <c r="O7" s="105">
        <v>47.8</v>
      </c>
    </row>
    <row r="8" spans="6:15" ht="13.8">
      <c r="F8" s="212" t="s">
        <v>917</v>
      </c>
      <c r="G8" s="105">
        <v>20411</v>
      </c>
      <c r="H8" s="105">
        <v>9044</v>
      </c>
      <c r="I8" s="105">
        <v>811</v>
      </c>
      <c r="J8" s="105">
        <v>872</v>
      </c>
      <c r="K8" s="105">
        <v>666</v>
      </c>
      <c r="L8" s="105">
        <v>335</v>
      </c>
      <c r="M8" s="105">
        <v>498</v>
      </c>
      <c r="N8" s="105">
        <v>123</v>
      </c>
      <c r="O8" s="105">
        <v>252</v>
      </c>
    </row>
    <row r="9" spans="6:15" ht="13.8">
      <c r="F9" s="235" t="s">
        <v>918</v>
      </c>
      <c r="G9" s="235"/>
      <c r="H9" s="235"/>
      <c r="I9" s="235"/>
      <c r="J9" s="235"/>
      <c r="K9" s="235"/>
      <c r="L9" s="235"/>
      <c r="M9" s="235"/>
      <c r="N9" s="235"/>
      <c r="O9" s="235"/>
    </row>
  </sheetData>
  <mergeCells count="1">
    <mergeCell ref="F4:O4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H26"/>
  <sheetViews>
    <sheetView workbookViewId="0">
      <selection activeCell="B7" sqref="B7:G25"/>
    </sheetView>
  </sheetViews>
  <sheetFormatPr defaultRowHeight="13.2"/>
  <cols>
    <col min="2" max="2" width="14.109375" style="1" customWidth="1"/>
    <col min="3" max="3" width="19.6640625" customWidth="1"/>
    <col min="4" max="4" width="16.88671875" customWidth="1"/>
    <col min="5" max="5" width="12.77734375" customWidth="1"/>
    <col min="6" max="6" width="19" customWidth="1"/>
    <col min="7" max="7" width="15.5546875" customWidth="1"/>
  </cols>
  <sheetData>
    <row r="6" spans="2:7" ht="16.2">
      <c r="D6" s="2"/>
    </row>
    <row r="7" spans="2:7" ht="13.8">
      <c r="B7" s="369" t="s">
        <v>495</v>
      </c>
      <c r="C7" s="369"/>
      <c r="D7" s="369"/>
      <c r="E7" s="369"/>
      <c r="F7" s="369"/>
      <c r="G7" s="369"/>
    </row>
    <row r="8" spans="2:7" s="70" customFormat="1" ht="13.2" customHeight="1">
      <c r="B8" s="116"/>
      <c r="C8" s="108" t="s">
        <v>496</v>
      </c>
      <c r="D8" s="108" t="s">
        <v>0</v>
      </c>
      <c r="E8" s="110"/>
      <c r="F8" s="108" t="s">
        <v>496</v>
      </c>
      <c r="G8" s="108" t="s">
        <v>0</v>
      </c>
    </row>
    <row r="9" spans="2:7">
      <c r="B9" s="367" t="s">
        <v>1</v>
      </c>
      <c r="C9" s="373">
        <v>8141</v>
      </c>
      <c r="D9" s="374" t="s">
        <v>297</v>
      </c>
      <c r="E9" s="110" t="s">
        <v>473</v>
      </c>
      <c r="F9" s="117">
        <v>26600</v>
      </c>
      <c r="G9" s="118">
        <v>4.4000000000000004</v>
      </c>
    </row>
    <row r="10" spans="2:7">
      <c r="B10" s="367"/>
      <c r="C10" s="373"/>
      <c r="D10" s="374"/>
      <c r="E10" s="110" t="s">
        <v>474</v>
      </c>
      <c r="F10" s="117">
        <v>26901</v>
      </c>
      <c r="G10" s="119"/>
    </row>
    <row r="11" spans="2:7">
      <c r="B11" s="120" t="s">
        <v>476</v>
      </c>
      <c r="C11" s="117">
        <v>20017</v>
      </c>
      <c r="D11" s="119"/>
      <c r="E11" s="110" t="s">
        <v>3</v>
      </c>
      <c r="F11" s="117">
        <v>27222</v>
      </c>
      <c r="G11" s="118">
        <v>38</v>
      </c>
    </row>
    <row r="12" spans="2:7">
      <c r="B12" s="110" t="s">
        <v>465</v>
      </c>
      <c r="C12" s="121">
        <v>21815</v>
      </c>
      <c r="D12" s="119"/>
      <c r="E12" s="110" t="s">
        <v>475</v>
      </c>
      <c r="F12" s="117">
        <v>27304</v>
      </c>
      <c r="G12" s="118">
        <v>3</v>
      </c>
    </row>
    <row r="13" spans="2:7">
      <c r="B13" s="120" t="s">
        <v>477</v>
      </c>
      <c r="C13" s="117">
        <v>21860</v>
      </c>
      <c r="D13" s="119"/>
      <c r="E13" s="110" t="s">
        <v>479</v>
      </c>
      <c r="F13" s="117">
        <v>27669</v>
      </c>
      <c r="G13" s="118">
        <v>4.2</v>
      </c>
    </row>
    <row r="14" spans="2:7">
      <c r="B14" s="110" t="s">
        <v>5</v>
      </c>
      <c r="C14" s="117">
        <v>22263</v>
      </c>
      <c r="D14" s="118">
        <v>56</v>
      </c>
      <c r="E14" s="120" t="s">
        <v>472</v>
      </c>
      <c r="F14" s="121">
        <v>29985</v>
      </c>
      <c r="G14" s="119"/>
    </row>
    <row r="15" spans="2:7">
      <c r="B15" s="110" t="s">
        <v>466</v>
      </c>
      <c r="C15" s="117">
        <v>22666</v>
      </c>
      <c r="D15" s="118">
        <v>6.6</v>
      </c>
      <c r="E15" s="110" t="s">
        <v>482</v>
      </c>
      <c r="F15" s="117">
        <v>30438</v>
      </c>
      <c r="G15" s="119"/>
    </row>
    <row r="16" spans="2:7">
      <c r="B16" s="110" t="s">
        <v>467</v>
      </c>
      <c r="C16" s="117">
        <v>25096</v>
      </c>
      <c r="D16" s="118">
        <v>4.5</v>
      </c>
      <c r="E16" s="110" t="s">
        <v>6</v>
      </c>
      <c r="F16" s="117">
        <v>34493</v>
      </c>
      <c r="G16" s="118">
        <v>13</v>
      </c>
    </row>
    <row r="17" spans="2:8">
      <c r="B17" s="110" t="s">
        <v>468</v>
      </c>
      <c r="C17" s="117">
        <v>25271</v>
      </c>
      <c r="D17" s="118">
        <v>6.1</v>
      </c>
      <c r="E17" s="110" t="s">
        <v>480</v>
      </c>
      <c r="F17" s="117">
        <v>41126</v>
      </c>
      <c r="G17" s="119"/>
    </row>
    <row r="18" spans="2:8">
      <c r="B18" s="120" t="s">
        <v>478</v>
      </c>
      <c r="C18" s="117">
        <v>25359</v>
      </c>
      <c r="D18" s="119"/>
      <c r="E18" s="120" t="s">
        <v>8</v>
      </c>
      <c r="F18" s="117">
        <v>42295</v>
      </c>
      <c r="G18" s="118">
        <v>143</v>
      </c>
    </row>
    <row r="19" spans="2:8">
      <c r="B19" s="110" t="s">
        <v>469</v>
      </c>
      <c r="C19" s="117">
        <v>25533</v>
      </c>
      <c r="D19" s="118">
        <v>6.7</v>
      </c>
      <c r="E19" s="120" t="s">
        <v>481</v>
      </c>
      <c r="F19" s="117">
        <v>44173</v>
      </c>
      <c r="G19" s="119"/>
    </row>
    <row r="20" spans="2:8" s="70" customFormat="1">
      <c r="B20" s="110" t="s">
        <v>470</v>
      </c>
      <c r="C20" s="117">
        <v>25980</v>
      </c>
      <c r="D20" s="118">
        <v>5.6</v>
      </c>
      <c r="E20" s="110" t="s">
        <v>235</v>
      </c>
      <c r="F20" s="117">
        <v>57850</v>
      </c>
      <c r="G20" s="118">
        <v>25.6</v>
      </c>
    </row>
    <row r="21" spans="2:8" s="70" customFormat="1">
      <c r="B21" s="110" t="s">
        <v>471</v>
      </c>
      <c r="C21" s="117">
        <v>26000</v>
      </c>
      <c r="D21" s="118">
        <v>4.0999999999999996</v>
      </c>
      <c r="E21" s="122" t="s">
        <v>9</v>
      </c>
      <c r="F21" s="117">
        <v>71394</v>
      </c>
      <c r="G21" s="119"/>
    </row>
    <row r="22" spans="2:8" ht="13.2" customHeight="1">
      <c r="B22" s="371" t="s">
        <v>611</v>
      </c>
      <c r="C22" s="371"/>
      <c r="D22" s="371"/>
      <c r="E22" s="371"/>
      <c r="F22" s="371"/>
      <c r="G22" s="371"/>
      <c r="H22" s="4"/>
    </row>
    <row r="23" spans="2:8" ht="20.399999999999999" customHeight="1">
      <c r="B23" s="372"/>
      <c r="C23" s="372"/>
      <c r="D23" s="372"/>
      <c r="E23" s="372"/>
      <c r="F23" s="372"/>
      <c r="G23" s="372"/>
    </row>
    <row r="24" spans="2:8" ht="13.2" customHeight="1">
      <c r="B24" s="370" t="s">
        <v>612</v>
      </c>
      <c r="C24" s="370"/>
      <c r="D24" s="370"/>
      <c r="E24" s="370"/>
      <c r="F24" s="370"/>
      <c r="G24" s="370"/>
    </row>
    <row r="25" spans="2:8">
      <c r="B25" s="370"/>
      <c r="C25" s="370"/>
      <c r="D25" s="370"/>
      <c r="E25" s="370"/>
      <c r="F25" s="370"/>
      <c r="G25" s="370"/>
    </row>
    <row r="26" spans="2:8">
      <c r="B26" s="168"/>
      <c r="C26" s="168"/>
      <c r="D26" s="168"/>
      <c r="E26" s="168"/>
      <c r="F26" s="168"/>
      <c r="G26" s="168"/>
    </row>
  </sheetData>
  <mergeCells count="6">
    <mergeCell ref="B7:G7"/>
    <mergeCell ref="B24:G25"/>
    <mergeCell ref="B22:G23"/>
    <mergeCell ref="B9:B10"/>
    <mergeCell ref="C9:C10"/>
    <mergeCell ref="D9:D10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0"/>
  <sheetViews>
    <sheetView topLeftCell="B1" zoomScale="102" zoomScaleNormal="102" workbookViewId="0">
      <selection activeCell="C3" sqref="C3:J8"/>
    </sheetView>
  </sheetViews>
  <sheetFormatPr defaultRowHeight="13.2"/>
  <cols>
    <col min="3" max="3" width="12.33203125" style="1" customWidth="1"/>
    <col min="7" max="7" width="11.5546875" customWidth="1"/>
  </cols>
  <sheetData>
    <row r="3" spans="2:10" ht="13.8" customHeight="1">
      <c r="B3" t="s">
        <v>379</v>
      </c>
      <c r="C3" s="510" t="s">
        <v>922</v>
      </c>
      <c r="D3" s="510"/>
      <c r="E3" s="510"/>
      <c r="F3" s="510"/>
      <c r="G3" s="510"/>
      <c r="H3" s="510"/>
      <c r="I3" s="510"/>
      <c r="J3" s="510"/>
    </row>
    <row r="4" spans="2:10" ht="13.8">
      <c r="C4" s="212" t="s">
        <v>919</v>
      </c>
      <c r="D4" s="212">
        <v>2011</v>
      </c>
      <c r="E4" s="212">
        <v>2013</v>
      </c>
      <c r="F4" s="212">
        <v>2015</v>
      </c>
      <c r="G4" s="212" t="s">
        <v>919</v>
      </c>
      <c r="H4" s="212">
        <v>2011</v>
      </c>
      <c r="I4" s="212">
        <v>2013</v>
      </c>
      <c r="J4" s="212">
        <v>2015</v>
      </c>
    </row>
    <row r="5" spans="2:10" ht="13.8">
      <c r="C5" s="212" t="s">
        <v>920</v>
      </c>
      <c r="D5" s="105">
        <v>1.53</v>
      </c>
      <c r="E5" s="105">
        <v>1.4</v>
      </c>
      <c r="F5" s="105">
        <v>1.5</v>
      </c>
      <c r="G5" s="212" t="s">
        <v>700</v>
      </c>
      <c r="H5" s="105">
        <v>1.83</v>
      </c>
      <c r="I5" s="105">
        <v>1.7</v>
      </c>
      <c r="J5" s="105">
        <v>1.8</v>
      </c>
    </row>
    <row r="6" spans="2:10" ht="13.8">
      <c r="C6" s="212" t="s">
        <v>699</v>
      </c>
      <c r="D6" s="105">
        <v>1.32</v>
      </c>
      <c r="E6" s="105">
        <v>1.1000000000000001</v>
      </c>
      <c r="F6" s="105">
        <v>1.3</v>
      </c>
      <c r="G6" s="212" t="s">
        <v>921</v>
      </c>
      <c r="H6" s="105">
        <v>3.54</v>
      </c>
      <c r="I6" s="105">
        <v>2.7</v>
      </c>
      <c r="J6" s="105">
        <v>2.7</v>
      </c>
    </row>
    <row r="7" spans="2:10" ht="13.8">
      <c r="C7" s="212" t="s">
        <v>813</v>
      </c>
      <c r="D7" s="105">
        <v>1.37</v>
      </c>
      <c r="E7" s="105">
        <v>1.4</v>
      </c>
      <c r="F7" s="105">
        <v>1.3</v>
      </c>
      <c r="G7" s="212" t="s">
        <v>659</v>
      </c>
      <c r="H7" s="105">
        <v>3.28</v>
      </c>
      <c r="I7" s="105">
        <v>2.9</v>
      </c>
      <c r="J7" s="105">
        <v>2.6</v>
      </c>
    </row>
    <row r="8" spans="2:10" ht="13.2" customHeight="1">
      <c r="C8" s="511" t="s">
        <v>923</v>
      </c>
      <c r="D8" s="511"/>
      <c r="E8" s="511"/>
      <c r="F8" s="511"/>
      <c r="G8" s="511"/>
      <c r="H8" s="511"/>
      <c r="I8" s="511"/>
      <c r="J8" s="511"/>
    </row>
    <row r="9" spans="2:10">
      <c r="C9" s="49"/>
      <c r="D9" s="49"/>
      <c r="E9" s="49"/>
      <c r="F9" s="49"/>
      <c r="G9" s="49"/>
      <c r="H9" s="49"/>
      <c r="I9" s="49"/>
      <c r="J9" s="49"/>
    </row>
    <row r="10" spans="2:10">
      <c r="C10" s="28"/>
      <c r="D10" s="28"/>
      <c r="E10" s="28"/>
      <c r="F10" s="28"/>
      <c r="G10" s="28"/>
      <c r="H10" s="28"/>
    </row>
  </sheetData>
  <mergeCells count="2">
    <mergeCell ref="C3:J3"/>
    <mergeCell ref="C8:J8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N6"/>
  <sheetViews>
    <sheetView workbookViewId="0">
      <selection activeCell="F1" sqref="F1:N6"/>
    </sheetView>
  </sheetViews>
  <sheetFormatPr defaultRowHeight="13.2"/>
  <cols>
    <col min="8" max="8" width="10.6640625" customWidth="1"/>
  </cols>
  <sheetData>
    <row r="1" spans="6:14" ht="13.8">
      <c r="F1" s="512" t="s">
        <v>924</v>
      </c>
      <c r="G1" s="512"/>
      <c r="H1" s="512"/>
      <c r="I1" s="512"/>
      <c r="J1" s="512"/>
      <c r="K1" s="512"/>
      <c r="L1" s="512"/>
      <c r="M1" s="512"/>
      <c r="N1" s="512"/>
    </row>
    <row r="2" spans="6:14" ht="13.8">
      <c r="F2" s="515"/>
      <c r="G2" s="513" t="s">
        <v>925</v>
      </c>
      <c r="H2" s="513" t="s">
        <v>926</v>
      </c>
      <c r="I2" s="513" t="s">
        <v>927</v>
      </c>
      <c r="J2" s="513" t="s">
        <v>928</v>
      </c>
      <c r="K2" s="310" t="s">
        <v>383</v>
      </c>
      <c r="L2" s="310" t="s">
        <v>384</v>
      </c>
      <c r="M2" s="310" t="s">
        <v>385</v>
      </c>
      <c r="N2" s="515" t="s">
        <v>929</v>
      </c>
    </row>
    <row r="3" spans="6:14" ht="13.8">
      <c r="F3" s="515"/>
      <c r="G3" s="514"/>
      <c r="H3" s="514"/>
      <c r="I3" s="514"/>
      <c r="J3" s="514"/>
      <c r="K3" s="311" t="s">
        <v>930</v>
      </c>
      <c r="L3" s="311" t="s">
        <v>931</v>
      </c>
      <c r="M3" s="311" t="s">
        <v>932</v>
      </c>
      <c r="N3" s="516"/>
    </row>
    <row r="4" spans="6:14" ht="13.8">
      <c r="F4" s="312" t="s">
        <v>915</v>
      </c>
      <c r="G4" s="312">
        <v>43.4</v>
      </c>
      <c r="H4" s="312">
        <v>10.3</v>
      </c>
      <c r="I4" s="312">
        <v>0.2</v>
      </c>
      <c r="J4" s="312">
        <v>12.2</v>
      </c>
      <c r="K4" s="312">
        <v>0.6</v>
      </c>
      <c r="L4" s="312">
        <v>21.7</v>
      </c>
      <c r="M4" s="313">
        <v>4</v>
      </c>
      <c r="N4" s="312">
        <v>7.6</v>
      </c>
    </row>
    <row r="5" spans="6:14" ht="13.8">
      <c r="F5" s="312" t="s">
        <v>917</v>
      </c>
      <c r="G5" s="312">
        <v>34.5</v>
      </c>
      <c r="H5" s="312">
        <v>12.1</v>
      </c>
      <c r="I5" s="312">
        <v>0.3</v>
      </c>
      <c r="J5" s="312">
        <v>14.3</v>
      </c>
      <c r="K5" s="312">
        <v>0.6</v>
      </c>
      <c r="L5" s="312">
        <v>25.5</v>
      </c>
      <c r="M5" s="312">
        <v>5.3</v>
      </c>
      <c r="N5" s="312">
        <v>7.4</v>
      </c>
    </row>
    <row r="6" spans="6:14" ht="13.8">
      <c r="F6" s="314" t="s">
        <v>933</v>
      </c>
      <c r="G6" s="314"/>
      <c r="H6" s="314"/>
      <c r="I6" s="314"/>
      <c r="J6" s="314"/>
      <c r="K6" s="314"/>
      <c r="L6" s="314"/>
      <c r="M6" s="314"/>
      <c r="N6" s="314"/>
    </row>
  </sheetData>
  <mergeCells count="7">
    <mergeCell ref="F1:N1"/>
    <mergeCell ref="G2:G3"/>
    <mergeCell ref="H2:H3"/>
    <mergeCell ref="I2:I3"/>
    <mergeCell ref="J2:J3"/>
    <mergeCell ref="N2:N3"/>
    <mergeCell ref="F2:F3"/>
  </mergeCells>
  <phoneticPr fontId="2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workbookViewId="0">
      <selection activeCell="G19" sqref="G19"/>
    </sheetView>
  </sheetViews>
  <sheetFormatPr defaultRowHeight="13.2"/>
  <cols>
    <col min="3" max="3" width="8.109375" customWidth="1"/>
    <col min="4" max="4" width="9.33203125" customWidth="1"/>
    <col min="5" max="5" width="10.88671875" customWidth="1"/>
    <col min="6" max="6" width="11.5546875" customWidth="1"/>
    <col min="7" max="7" width="8.33203125" customWidth="1"/>
    <col min="8" max="8" width="8.5546875" customWidth="1"/>
  </cols>
  <sheetData>
    <row r="2" spans="2:8">
      <c r="B2" s="327"/>
      <c r="C2" s="328" t="s">
        <v>963</v>
      </c>
      <c r="D2" s="328"/>
      <c r="E2" s="328"/>
      <c r="F2" s="328"/>
      <c r="G2" s="328"/>
      <c r="H2" s="328"/>
    </row>
    <row r="3" spans="2:8">
      <c r="B3" s="517" t="s">
        <v>959</v>
      </c>
      <c r="C3" s="517" t="s">
        <v>955</v>
      </c>
      <c r="D3" s="520" t="s">
        <v>960</v>
      </c>
      <c r="E3" s="520" t="s">
        <v>961</v>
      </c>
      <c r="F3" s="520" t="s">
        <v>956</v>
      </c>
      <c r="G3" s="520" t="s">
        <v>957</v>
      </c>
      <c r="H3" s="520" t="s">
        <v>958</v>
      </c>
    </row>
    <row r="4" spans="2:8" s="70" customFormat="1">
      <c r="B4" s="517"/>
      <c r="C4" s="517"/>
      <c r="D4" s="520"/>
      <c r="E4" s="520"/>
      <c r="F4" s="520"/>
      <c r="G4" s="520"/>
      <c r="H4" s="520"/>
    </row>
    <row r="5" spans="2:8">
      <c r="B5" s="329">
        <v>2016</v>
      </c>
      <c r="C5" s="330">
        <v>44775</v>
      </c>
      <c r="D5" s="330">
        <v>29881</v>
      </c>
      <c r="E5" s="330">
        <v>213</v>
      </c>
      <c r="F5" s="330">
        <v>22259</v>
      </c>
      <c r="G5" s="330">
        <v>9935</v>
      </c>
      <c r="H5" s="330">
        <v>89</v>
      </c>
    </row>
    <row r="6" spans="2:8">
      <c r="B6" s="329">
        <v>2015</v>
      </c>
      <c r="C6" s="330">
        <v>45330</v>
      </c>
      <c r="D6" s="330">
        <v>30780</v>
      </c>
      <c r="E6" s="330">
        <v>208</v>
      </c>
      <c r="F6" s="330">
        <v>22736</v>
      </c>
      <c r="G6" s="330">
        <v>10554</v>
      </c>
      <c r="H6" s="330">
        <v>83</v>
      </c>
    </row>
    <row r="7" spans="2:8">
      <c r="B7" s="329">
        <v>2014</v>
      </c>
      <c r="C7" s="330">
        <v>55434</v>
      </c>
      <c r="D7" s="330">
        <v>42552</v>
      </c>
      <c r="E7" s="330">
        <v>245</v>
      </c>
      <c r="F7" s="330">
        <v>33288</v>
      </c>
      <c r="G7" s="330">
        <v>16109</v>
      </c>
      <c r="H7" s="330">
        <v>100</v>
      </c>
    </row>
    <row r="8" spans="2:8">
      <c r="B8" s="329">
        <v>2013</v>
      </c>
      <c r="C8" s="330">
        <v>51245</v>
      </c>
      <c r="D8" s="330">
        <v>51617</v>
      </c>
      <c r="E8" s="330">
        <v>254</v>
      </c>
      <c r="F8" s="330">
        <v>44842</v>
      </c>
      <c r="G8" s="330">
        <v>15842</v>
      </c>
      <c r="H8" s="330">
        <v>81</v>
      </c>
    </row>
    <row r="9" spans="2:8">
      <c r="B9" s="329">
        <v>2008</v>
      </c>
      <c r="C9" s="330">
        <v>17652</v>
      </c>
      <c r="D9" s="330">
        <v>15561</v>
      </c>
      <c r="E9" s="330">
        <v>216</v>
      </c>
      <c r="F9" s="330">
        <v>13383</v>
      </c>
      <c r="G9" s="330">
        <v>4946</v>
      </c>
      <c r="H9" s="330">
        <v>34</v>
      </c>
    </row>
    <row r="10" spans="2:8" ht="13.8" customHeight="1">
      <c r="B10" s="518" t="s">
        <v>962</v>
      </c>
      <c r="C10" s="518"/>
      <c r="D10" s="518"/>
      <c r="E10" s="518"/>
      <c r="F10" s="518"/>
      <c r="G10" s="518"/>
      <c r="H10" s="518"/>
    </row>
    <row r="11" spans="2:8">
      <c r="B11" s="519"/>
      <c r="C11" s="519"/>
      <c r="D11" s="519"/>
      <c r="E11" s="519"/>
      <c r="F11" s="519"/>
      <c r="G11" s="519"/>
      <c r="H11" s="519"/>
    </row>
  </sheetData>
  <mergeCells count="8">
    <mergeCell ref="B3:B4"/>
    <mergeCell ref="B10:H11"/>
    <mergeCell ref="E3:E4"/>
    <mergeCell ref="D3:D4"/>
    <mergeCell ref="F3:F4"/>
    <mergeCell ref="G3:G4"/>
    <mergeCell ref="H3:H4"/>
    <mergeCell ref="C3:C4"/>
  </mergeCells>
  <phoneticPr fontId="2"/>
  <pageMargins left="0.7" right="0.7" top="0.75" bottom="0.75" header="0.3" footer="0.3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6:M13"/>
  <sheetViews>
    <sheetView workbookViewId="0">
      <selection activeCell="O10" sqref="O10"/>
    </sheetView>
  </sheetViews>
  <sheetFormatPr defaultRowHeight="13.2"/>
  <sheetData>
    <row r="6" spans="8:13" ht="13.8">
      <c r="H6" s="521" t="s">
        <v>974</v>
      </c>
      <c r="I6" s="521"/>
      <c r="J6" s="521"/>
      <c r="K6" s="521"/>
      <c r="L6" s="521"/>
      <c r="M6" s="521"/>
    </row>
    <row r="7" spans="8:13" ht="13.8">
      <c r="H7" s="331" t="s">
        <v>964</v>
      </c>
      <c r="I7" s="331" t="s">
        <v>965</v>
      </c>
      <c r="J7" s="331" t="s">
        <v>966</v>
      </c>
      <c r="K7" s="331" t="s">
        <v>967</v>
      </c>
      <c r="L7" s="331" t="s">
        <v>968</v>
      </c>
      <c r="M7" s="331" t="s">
        <v>969</v>
      </c>
    </row>
    <row r="8" spans="8:13" ht="13.8">
      <c r="H8" s="331">
        <v>37</v>
      </c>
      <c r="I8" s="331">
        <v>41</v>
      </c>
      <c r="J8" s="331">
        <v>54</v>
      </c>
      <c r="K8" s="331">
        <v>32</v>
      </c>
      <c r="L8" s="331">
        <v>31</v>
      </c>
      <c r="M8" s="331">
        <v>36</v>
      </c>
    </row>
    <row r="9" spans="8:13" ht="13.8">
      <c r="H9" s="331" t="s">
        <v>805</v>
      </c>
      <c r="I9" s="331" t="s">
        <v>803</v>
      </c>
      <c r="J9" s="331" t="s">
        <v>804</v>
      </c>
      <c r="K9" s="331" t="s">
        <v>970</v>
      </c>
      <c r="L9" s="331" t="s">
        <v>607</v>
      </c>
      <c r="M9" s="331" t="s">
        <v>972</v>
      </c>
    </row>
    <row r="10" spans="8:13" ht="13.8">
      <c r="H10" s="331">
        <v>47</v>
      </c>
      <c r="I10" s="331">
        <v>52</v>
      </c>
      <c r="J10" s="331">
        <v>44</v>
      </c>
      <c r="K10" s="331">
        <v>45</v>
      </c>
      <c r="L10" s="331">
        <v>47</v>
      </c>
      <c r="M10" s="331">
        <v>43</v>
      </c>
    </row>
    <row r="11" spans="8:13" ht="13.8">
      <c r="H11" s="314" t="s">
        <v>971</v>
      </c>
      <c r="I11" s="314"/>
      <c r="J11" s="314"/>
      <c r="K11" s="314"/>
      <c r="L11" s="314"/>
      <c r="M11" s="314"/>
    </row>
    <row r="12" spans="8:13" ht="13.2" customHeight="1">
      <c r="H12" s="519" t="s">
        <v>973</v>
      </c>
      <c r="I12" s="519"/>
      <c r="J12" s="519"/>
      <c r="K12" s="519"/>
      <c r="L12" s="519"/>
      <c r="M12" s="519"/>
    </row>
    <row r="13" spans="8:13">
      <c r="H13" s="519"/>
      <c r="I13" s="519"/>
      <c r="J13" s="519"/>
      <c r="K13" s="519"/>
      <c r="L13" s="519"/>
      <c r="M13" s="519"/>
    </row>
  </sheetData>
  <mergeCells count="2">
    <mergeCell ref="H6:M6"/>
    <mergeCell ref="H12:M13"/>
  </mergeCells>
  <phoneticPr fontId="2"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82"/>
  <sheetViews>
    <sheetView zoomScale="79" zoomScaleNormal="79" workbookViewId="0">
      <selection activeCell="C35" sqref="C35:I36"/>
    </sheetView>
  </sheetViews>
  <sheetFormatPr defaultRowHeight="13.2"/>
  <cols>
    <col min="3" max="3" width="20.44140625" style="16" customWidth="1"/>
  </cols>
  <sheetData>
    <row r="1" spans="3:9">
      <c r="G1" s="17"/>
      <c r="H1" s="17"/>
      <c r="I1" s="17"/>
    </row>
    <row r="2" spans="3:9" ht="13.8">
      <c r="C2" s="18"/>
      <c r="D2" s="19"/>
      <c r="F2" s="17"/>
      <c r="G2" s="19"/>
      <c r="I2" s="17"/>
    </row>
    <row r="3" spans="3:9" ht="13.8" customHeight="1">
      <c r="C3" s="525" t="s">
        <v>1010</v>
      </c>
      <c r="D3" s="525"/>
      <c r="E3" s="525"/>
      <c r="F3" s="525"/>
      <c r="G3" s="525"/>
      <c r="H3" s="525"/>
      <c r="I3" s="525"/>
    </row>
    <row r="4" spans="3:9" ht="13.8" customHeight="1">
      <c r="C4" s="522" t="s">
        <v>975</v>
      </c>
      <c r="D4" s="523" t="s">
        <v>976</v>
      </c>
      <c r="E4" s="523"/>
      <c r="F4" s="523"/>
      <c r="G4" s="524" t="s">
        <v>977</v>
      </c>
      <c r="H4" s="524"/>
      <c r="I4" s="524"/>
    </row>
    <row r="5" spans="3:9" ht="13.8">
      <c r="C5" s="522"/>
      <c r="D5" s="340" t="s">
        <v>744</v>
      </c>
      <c r="E5" s="340" t="s">
        <v>978</v>
      </c>
      <c r="F5" s="340" t="s">
        <v>979</v>
      </c>
      <c r="G5" s="340" t="s">
        <v>744</v>
      </c>
      <c r="H5" s="340" t="s">
        <v>978</v>
      </c>
      <c r="I5" s="340" t="s">
        <v>979</v>
      </c>
    </row>
    <row r="6" spans="3:9">
      <c r="C6" s="341" t="s">
        <v>980</v>
      </c>
      <c r="D6" s="342">
        <v>985.56</v>
      </c>
      <c r="E6" s="343">
        <v>358.58</v>
      </c>
      <c r="F6" s="343">
        <v>288.85000000000002</v>
      </c>
      <c r="G6" s="343">
        <v>264.66000000000003</v>
      </c>
      <c r="H6" s="343">
        <v>66.63</v>
      </c>
      <c r="I6" s="343">
        <v>67.239999999999995</v>
      </c>
    </row>
    <row r="7" spans="3:9">
      <c r="C7" s="344" t="s">
        <v>982</v>
      </c>
      <c r="D7" s="343">
        <v>957.55</v>
      </c>
      <c r="E7" s="343">
        <v>314.33999999999997</v>
      </c>
      <c r="F7" s="343">
        <v>205.19</v>
      </c>
      <c r="G7" s="343">
        <v>147.62</v>
      </c>
      <c r="H7" s="343">
        <v>26.16</v>
      </c>
      <c r="I7" s="343">
        <v>37.119999999999997</v>
      </c>
    </row>
    <row r="8" spans="3:9">
      <c r="C8" s="344" t="s">
        <v>984</v>
      </c>
      <c r="D8" s="343">
        <v>898.9</v>
      </c>
      <c r="E8" s="343">
        <v>319.62</v>
      </c>
      <c r="F8" s="343">
        <v>366.44</v>
      </c>
      <c r="G8" s="343">
        <v>328.68</v>
      </c>
      <c r="H8" s="343">
        <v>69.37</v>
      </c>
      <c r="I8" s="343">
        <v>140.13</v>
      </c>
    </row>
    <row r="9" spans="3:9">
      <c r="C9" s="344" t="s">
        <v>986</v>
      </c>
      <c r="D9" s="343">
        <v>893.88</v>
      </c>
      <c r="E9" s="343">
        <v>289.05</v>
      </c>
      <c r="F9" s="343">
        <v>343.34</v>
      </c>
      <c r="G9" s="343">
        <v>326.82</v>
      </c>
      <c r="H9" s="343">
        <v>41.37</v>
      </c>
      <c r="I9" s="343">
        <v>150.87</v>
      </c>
    </row>
    <row r="10" spans="3:9">
      <c r="C10" s="344" t="s">
        <v>988</v>
      </c>
      <c r="D10" s="343">
        <v>869.84</v>
      </c>
      <c r="E10" s="343">
        <v>317.24</v>
      </c>
      <c r="F10" s="343">
        <v>221.71</v>
      </c>
      <c r="G10" s="343">
        <v>189.69</v>
      </c>
      <c r="H10" s="343">
        <v>57.75</v>
      </c>
      <c r="I10" s="343">
        <v>41.14</v>
      </c>
    </row>
    <row r="11" spans="3:9">
      <c r="C11" s="344" t="s">
        <v>990</v>
      </c>
      <c r="D11" s="343">
        <v>848.72</v>
      </c>
      <c r="E11" s="343">
        <v>303.97000000000003</v>
      </c>
      <c r="F11" s="343">
        <v>248.15</v>
      </c>
      <c r="G11" s="343">
        <v>205.39</v>
      </c>
      <c r="H11" s="343">
        <v>35.67</v>
      </c>
      <c r="I11" s="343">
        <v>74.459999999999994</v>
      </c>
    </row>
    <row r="12" spans="3:9">
      <c r="C12" s="344" t="s">
        <v>992</v>
      </c>
      <c r="D12" s="343">
        <v>838.06</v>
      </c>
      <c r="E12" s="343">
        <v>317.62</v>
      </c>
      <c r="F12" s="343">
        <v>366.37</v>
      </c>
      <c r="G12" s="343">
        <v>271.74</v>
      </c>
      <c r="H12" s="343">
        <v>90.89</v>
      </c>
      <c r="I12" s="343">
        <v>111.05</v>
      </c>
    </row>
    <row r="13" spans="3:9">
      <c r="C13" s="344" t="s">
        <v>994</v>
      </c>
      <c r="D13" s="343">
        <v>826.1</v>
      </c>
      <c r="E13" s="343">
        <v>228.34</v>
      </c>
      <c r="F13" s="343">
        <v>232.7</v>
      </c>
      <c r="G13" s="343">
        <v>149.34</v>
      </c>
      <c r="H13" s="343">
        <v>10.8</v>
      </c>
      <c r="I13" s="343">
        <v>54.18</v>
      </c>
    </row>
    <row r="14" spans="3:9">
      <c r="C14" s="344" t="s">
        <v>996</v>
      </c>
      <c r="D14" s="343">
        <v>805.48</v>
      </c>
      <c r="E14" s="343">
        <v>253.42</v>
      </c>
      <c r="F14" s="343">
        <v>276.92</v>
      </c>
      <c r="G14" s="343">
        <v>473.33</v>
      </c>
      <c r="H14" s="343">
        <v>191.61</v>
      </c>
      <c r="I14" s="343">
        <v>166.66</v>
      </c>
    </row>
    <row r="15" spans="3:9">
      <c r="C15" s="344" t="s">
        <v>1007</v>
      </c>
      <c r="D15" s="343">
        <v>751.36</v>
      </c>
      <c r="E15" s="343">
        <v>271.8</v>
      </c>
      <c r="F15" s="343">
        <v>267.39999999999998</v>
      </c>
      <c r="G15" s="343">
        <v>203.59</v>
      </c>
      <c r="H15" s="343">
        <v>54.81</v>
      </c>
      <c r="I15" s="343">
        <v>63.5</v>
      </c>
    </row>
    <row r="16" spans="3:9">
      <c r="C16" s="344" t="s">
        <v>999</v>
      </c>
      <c r="D16" s="343">
        <v>737.73</v>
      </c>
      <c r="E16" s="343">
        <v>207.23</v>
      </c>
      <c r="F16" s="343">
        <v>282.76</v>
      </c>
      <c r="G16" s="343">
        <v>237.3</v>
      </c>
      <c r="H16" s="343">
        <v>81.13</v>
      </c>
      <c r="I16" s="343">
        <v>76.09</v>
      </c>
    </row>
    <row r="17" spans="3:9">
      <c r="C17" s="345" t="s">
        <v>1008</v>
      </c>
      <c r="D17" s="346">
        <v>728.71</v>
      </c>
      <c r="E17" s="346">
        <v>284.35000000000002</v>
      </c>
      <c r="F17" s="346">
        <v>374.49</v>
      </c>
      <c r="G17" s="343">
        <v>215.78</v>
      </c>
      <c r="H17" s="346">
        <v>54.72</v>
      </c>
      <c r="I17" s="346">
        <v>89.49</v>
      </c>
    </row>
    <row r="18" spans="3:9">
      <c r="C18" s="344" t="s">
        <v>1002</v>
      </c>
      <c r="D18" s="343">
        <v>703.87</v>
      </c>
      <c r="E18" s="343">
        <v>204.84</v>
      </c>
      <c r="F18" s="343">
        <v>263.04000000000002</v>
      </c>
      <c r="G18" s="343">
        <v>215.45</v>
      </c>
      <c r="H18" s="343">
        <v>27.4</v>
      </c>
      <c r="I18" s="343">
        <v>98.32</v>
      </c>
    </row>
    <row r="19" spans="3:9">
      <c r="C19" s="344" t="s">
        <v>1004</v>
      </c>
      <c r="D19" s="343">
        <v>687.4</v>
      </c>
      <c r="E19" s="343">
        <v>184.61</v>
      </c>
      <c r="F19" s="343">
        <v>156.62</v>
      </c>
      <c r="G19" s="343">
        <v>146.72999999999999</v>
      </c>
      <c r="H19" s="343">
        <v>29.58</v>
      </c>
      <c r="I19" s="343">
        <v>31.5</v>
      </c>
    </row>
    <row r="20" spans="3:9">
      <c r="C20" s="344" t="s">
        <v>981</v>
      </c>
      <c r="D20" s="343">
        <v>680.41</v>
      </c>
      <c r="E20" s="343">
        <v>243.21</v>
      </c>
      <c r="F20" s="343">
        <v>246.17</v>
      </c>
      <c r="G20" s="343">
        <v>118.95</v>
      </c>
      <c r="H20" s="343">
        <v>23.3</v>
      </c>
      <c r="I20" s="343">
        <v>49.09</v>
      </c>
    </row>
    <row r="21" spans="3:9" s="70" customFormat="1">
      <c r="C21" s="344" t="s">
        <v>983</v>
      </c>
      <c r="D21" s="343">
        <v>637.26</v>
      </c>
      <c r="E21" s="343">
        <v>248.69</v>
      </c>
      <c r="F21" s="343">
        <v>182.89</v>
      </c>
      <c r="G21" s="343">
        <v>235.85</v>
      </c>
      <c r="H21" s="343">
        <v>60.92</v>
      </c>
      <c r="I21" s="343">
        <v>92.12</v>
      </c>
    </row>
    <row r="22" spans="3:9" s="70" customFormat="1">
      <c r="C22" s="344" t="s">
        <v>985</v>
      </c>
      <c r="D22" s="343">
        <v>553.37</v>
      </c>
      <c r="E22" s="343">
        <v>208.36</v>
      </c>
      <c r="F22" s="343">
        <v>103.32</v>
      </c>
      <c r="G22" s="343">
        <v>254.28</v>
      </c>
      <c r="H22" s="343">
        <v>59.93</v>
      </c>
      <c r="I22" s="343">
        <v>42.95</v>
      </c>
    </row>
    <row r="23" spans="3:9" s="70" customFormat="1">
      <c r="C23" s="344" t="s">
        <v>987</v>
      </c>
      <c r="D23" s="343">
        <v>549.89</v>
      </c>
      <c r="E23" s="343">
        <v>184.71</v>
      </c>
      <c r="F23" s="343">
        <v>132.85</v>
      </c>
      <c r="G23" s="343">
        <v>103.11</v>
      </c>
      <c r="H23" s="343">
        <v>26.75</v>
      </c>
      <c r="I23" s="343">
        <v>21.89</v>
      </c>
    </row>
    <row r="24" spans="3:9" s="70" customFormat="1">
      <c r="C24" s="344" t="s">
        <v>989</v>
      </c>
      <c r="D24" s="343">
        <v>495.13</v>
      </c>
      <c r="E24" s="343">
        <v>170.19</v>
      </c>
      <c r="F24" s="343">
        <v>134.57</v>
      </c>
      <c r="G24" s="343">
        <v>105.47</v>
      </c>
      <c r="H24" s="343">
        <v>21.07</v>
      </c>
      <c r="I24" s="343">
        <v>30.77</v>
      </c>
    </row>
    <row r="25" spans="3:9" s="70" customFormat="1">
      <c r="C25" s="344" t="s">
        <v>991</v>
      </c>
      <c r="D25" s="343">
        <v>482.56</v>
      </c>
      <c r="E25" s="343">
        <v>140.05000000000001</v>
      </c>
      <c r="F25" s="343">
        <v>153.03</v>
      </c>
      <c r="G25" s="343">
        <v>133.16</v>
      </c>
      <c r="H25" s="343">
        <v>28.72</v>
      </c>
      <c r="I25" s="343">
        <v>45.69</v>
      </c>
    </row>
    <row r="26" spans="3:9" s="70" customFormat="1">
      <c r="C26" s="344" t="s">
        <v>993</v>
      </c>
      <c r="D26" s="343">
        <v>482.52</v>
      </c>
      <c r="E26" s="343">
        <v>144.96</v>
      </c>
      <c r="F26" s="343">
        <v>200.91</v>
      </c>
      <c r="G26" s="343">
        <v>65.62</v>
      </c>
      <c r="H26" s="343">
        <v>23.08</v>
      </c>
      <c r="I26" s="343">
        <v>15.33</v>
      </c>
    </row>
    <row r="27" spans="3:9" s="70" customFormat="1">
      <c r="C27" s="344" t="s">
        <v>995</v>
      </c>
      <c r="D27" s="343">
        <v>439.13</v>
      </c>
      <c r="E27" s="343">
        <v>144.26</v>
      </c>
      <c r="F27" s="343">
        <v>125.53</v>
      </c>
      <c r="G27" s="343">
        <v>51.94</v>
      </c>
      <c r="H27" s="343">
        <v>11.62</v>
      </c>
      <c r="I27" s="343">
        <v>21.47</v>
      </c>
    </row>
    <row r="28" spans="3:9" s="70" customFormat="1">
      <c r="C28" s="344" t="s">
        <v>997</v>
      </c>
      <c r="D28" s="343">
        <v>427.3</v>
      </c>
      <c r="E28" s="343">
        <v>151.35</v>
      </c>
      <c r="F28" s="347">
        <v>114.9</v>
      </c>
      <c r="G28" s="343">
        <v>128.35</v>
      </c>
      <c r="H28" s="343">
        <v>38.99</v>
      </c>
      <c r="I28" s="343">
        <v>26.53</v>
      </c>
    </row>
    <row r="29" spans="3:9" ht="13.2" customHeight="1">
      <c r="C29" s="344" t="s">
        <v>998</v>
      </c>
      <c r="D29" s="343">
        <v>390.02</v>
      </c>
      <c r="E29" s="343">
        <v>104.93</v>
      </c>
      <c r="F29" s="343">
        <v>100.8</v>
      </c>
      <c r="G29" s="343">
        <v>51.86</v>
      </c>
      <c r="H29" s="343">
        <v>11.78</v>
      </c>
      <c r="I29" s="343">
        <v>10.3</v>
      </c>
    </row>
    <row r="30" spans="3:9">
      <c r="C30" s="344" t="s">
        <v>1000</v>
      </c>
      <c r="D30" s="343">
        <v>362.96</v>
      </c>
      <c r="E30" s="343">
        <v>164.23</v>
      </c>
      <c r="F30" s="343">
        <v>87.22</v>
      </c>
      <c r="G30" s="343">
        <v>91.4</v>
      </c>
      <c r="H30" s="343">
        <v>29.67</v>
      </c>
      <c r="I30" s="343">
        <v>19.059999999999999</v>
      </c>
    </row>
    <row r="31" spans="3:9">
      <c r="C31" s="349" t="s">
        <v>1001</v>
      </c>
      <c r="D31" s="348">
        <v>342.7</v>
      </c>
      <c r="E31" s="348">
        <v>140.35</v>
      </c>
      <c r="F31" s="348">
        <v>113.04</v>
      </c>
      <c r="G31" s="348">
        <v>38.729999999999997</v>
      </c>
      <c r="H31" s="348">
        <v>13.33</v>
      </c>
      <c r="I31" s="348">
        <v>7.06</v>
      </c>
    </row>
    <row r="32" spans="3:9">
      <c r="C32" s="344" t="s">
        <v>1003</v>
      </c>
      <c r="D32" s="343">
        <v>328.48</v>
      </c>
      <c r="E32" s="343">
        <v>73.48</v>
      </c>
      <c r="F32" s="343">
        <v>64.459999999999994</v>
      </c>
      <c r="G32" s="343">
        <v>67.03</v>
      </c>
      <c r="H32" s="343">
        <v>13.65</v>
      </c>
      <c r="I32" s="343">
        <v>29.04</v>
      </c>
    </row>
    <row r="33" spans="3:16">
      <c r="C33" s="344" t="s">
        <v>1005</v>
      </c>
      <c r="D33" s="343">
        <v>318.98</v>
      </c>
      <c r="E33" s="343">
        <v>130.19999999999999</v>
      </c>
      <c r="F33" s="343">
        <v>92.37</v>
      </c>
      <c r="G33" s="343">
        <v>123.07</v>
      </c>
      <c r="H33" s="343">
        <v>34.72</v>
      </c>
      <c r="I33" s="343">
        <v>32.340000000000003</v>
      </c>
    </row>
    <row r="34" spans="3:16">
      <c r="C34" s="344" t="s">
        <v>1006</v>
      </c>
      <c r="D34" s="343">
        <v>318.89</v>
      </c>
      <c r="E34" s="343">
        <v>107.72</v>
      </c>
      <c r="F34" s="343">
        <v>110.23</v>
      </c>
      <c r="G34" s="343">
        <v>102.38</v>
      </c>
      <c r="H34" s="343">
        <v>17.440000000000001</v>
      </c>
      <c r="I34" s="343">
        <v>43.53</v>
      </c>
    </row>
    <row r="35" spans="3:16" ht="13.8" customHeight="1">
      <c r="C35" s="526" t="s">
        <v>1009</v>
      </c>
      <c r="D35" s="526"/>
      <c r="E35" s="526"/>
      <c r="F35" s="526"/>
      <c r="G35" s="526"/>
      <c r="H35" s="526"/>
      <c r="I35" s="526"/>
      <c r="J35" s="339"/>
      <c r="K35" s="339"/>
      <c r="L35" s="339"/>
      <c r="M35" s="339"/>
      <c r="N35" s="339"/>
      <c r="O35" s="339"/>
      <c r="P35" s="339"/>
    </row>
    <row r="36" spans="3:16">
      <c r="C36" s="526"/>
      <c r="D36" s="526"/>
      <c r="E36" s="526"/>
      <c r="F36" s="526"/>
      <c r="G36" s="526"/>
      <c r="H36" s="526"/>
      <c r="I36" s="526"/>
    </row>
    <row r="37" spans="3:16">
      <c r="G37" s="17"/>
    </row>
    <row r="38" spans="3:16">
      <c r="G38" s="17"/>
    </row>
    <row r="39" spans="3:16">
      <c r="G39" s="17"/>
    </row>
    <row r="79" spans="7:7">
      <c r="G79" s="17"/>
    </row>
    <row r="80" spans="7:7">
      <c r="G80" s="17"/>
    </row>
    <row r="81" spans="7:7">
      <c r="G81" s="17"/>
    </row>
    <row r="82" spans="7:7">
      <c r="G82" s="17"/>
    </row>
  </sheetData>
  <mergeCells count="5">
    <mergeCell ref="C4:C5"/>
    <mergeCell ref="D4:F4"/>
    <mergeCell ref="G4:I4"/>
    <mergeCell ref="C3:I3"/>
    <mergeCell ref="C35:I36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5"/>
  <sheetViews>
    <sheetView zoomScale="79" zoomScaleNormal="79" workbookViewId="0">
      <selection activeCell="B2" sqref="B2:L25"/>
    </sheetView>
  </sheetViews>
  <sheetFormatPr defaultRowHeight="13.2"/>
  <cols>
    <col min="2" max="2" width="6.44140625" customWidth="1"/>
    <col min="3" max="4" width="11.109375" customWidth="1"/>
    <col min="5" max="5" width="10.5546875" customWidth="1"/>
    <col min="6" max="6" width="11.44140625" customWidth="1"/>
    <col min="7" max="7" width="6.21875" customWidth="1"/>
    <col min="8" max="8" width="7.109375" customWidth="1"/>
    <col min="9" max="9" width="9.5546875" customWidth="1"/>
    <col min="10" max="10" width="9.109375" customWidth="1"/>
    <col min="12" max="12" width="15.21875" customWidth="1"/>
  </cols>
  <sheetData>
    <row r="1" spans="2:12"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2:12" ht="13.8">
      <c r="B2" s="501" t="s">
        <v>1024</v>
      </c>
      <c r="C2" s="501"/>
      <c r="D2" s="501"/>
      <c r="E2" s="501"/>
      <c r="F2" s="501"/>
      <c r="G2" s="501"/>
      <c r="H2" s="501"/>
      <c r="I2" s="501"/>
      <c r="J2" s="501"/>
      <c r="K2" s="501"/>
      <c r="L2" s="501"/>
    </row>
    <row r="3" spans="2:12" ht="13.8">
      <c r="B3" s="212"/>
      <c r="C3" s="212" t="s">
        <v>1011</v>
      </c>
      <c r="D3" s="212" t="s">
        <v>741</v>
      </c>
      <c r="E3" s="212" t="s">
        <v>602</v>
      </c>
      <c r="F3" s="212" t="s">
        <v>1012</v>
      </c>
      <c r="G3" s="212" t="s">
        <v>1013</v>
      </c>
      <c r="H3" s="212" t="s">
        <v>1011</v>
      </c>
      <c r="I3" s="212" t="s">
        <v>741</v>
      </c>
      <c r="J3" s="212" t="s">
        <v>602</v>
      </c>
      <c r="K3" s="212" t="s">
        <v>1012</v>
      </c>
      <c r="L3" s="212" t="s">
        <v>1014</v>
      </c>
    </row>
    <row r="4" spans="2:12" ht="13.2" customHeight="1">
      <c r="B4" s="358" t="s">
        <v>659</v>
      </c>
      <c r="C4" s="212" t="s">
        <v>1031</v>
      </c>
      <c r="D4" s="225">
        <v>159414</v>
      </c>
      <c r="E4" s="234">
        <v>0.67206142496894883</v>
      </c>
      <c r="F4" s="234">
        <v>0.32793857503105117</v>
      </c>
      <c r="G4" s="360" t="s">
        <v>1015</v>
      </c>
      <c r="H4" s="212" t="s">
        <v>282</v>
      </c>
      <c r="I4" s="225">
        <v>226261</v>
      </c>
      <c r="J4" s="350">
        <v>0.879</v>
      </c>
      <c r="K4" s="350">
        <v>0.121</v>
      </c>
      <c r="L4" s="212" t="s">
        <v>1016</v>
      </c>
    </row>
    <row r="5" spans="2:12" ht="12.6" customHeight="1">
      <c r="B5" s="358"/>
      <c r="C5" s="212" t="s">
        <v>1025</v>
      </c>
      <c r="D5" s="225">
        <v>883883</v>
      </c>
      <c r="E5" s="234">
        <v>0.36196872210462244</v>
      </c>
      <c r="F5" s="234">
        <v>0.63803127789537761</v>
      </c>
      <c r="G5" s="360"/>
      <c r="H5" s="212" t="s">
        <v>283</v>
      </c>
      <c r="I5" s="225">
        <v>1261155</v>
      </c>
      <c r="J5" s="350">
        <v>0.81399999999999995</v>
      </c>
      <c r="K5" s="350">
        <v>0.186</v>
      </c>
      <c r="L5" s="212" t="s">
        <v>1017</v>
      </c>
    </row>
    <row r="6" spans="2:12" ht="13.8" customHeight="1">
      <c r="B6" s="358"/>
      <c r="C6" s="212" t="s">
        <v>1026</v>
      </c>
      <c r="D6" s="225">
        <v>61213</v>
      </c>
      <c r="E6" s="234">
        <v>0.37765870552487996</v>
      </c>
      <c r="F6" s="234">
        <v>0.6223412944751201</v>
      </c>
      <c r="G6" s="360"/>
      <c r="H6" s="212" t="s">
        <v>284</v>
      </c>
      <c r="I6" s="225">
        <v>79586</v>
      </c>
      <c r="J6" s="350">
        <v>0.66200000000000003</v>
      </c>
      <c r="K6" s="350">
        <v>0.33800000000000002</v>
      </c>
      <c r="L6" s="212"/>
    </row>
    <row r="7" spans="2:12" ht="13.8">
      <c r="B7" s="358"/>
      <c r="C7" s="360" t="s">
        <v>1027</v>
      </c>
      <c r="D7" s="360"/>
      <c r="E7" s="239">
        <v>2.9862791218637992</v>
      </c>
      <c r="F7" s="239">
        <v>10.787424920616703</v>
      </c>
      <c r="G7" s="360"/>
      <c r="H7" s="360" t="s">
        <v>11</v>
      </c>
      <c r="I7" s="360"/>
      <c r="J7" s="105">
        <v>5.2</v>
      </c>
      <c r="K7" s="105">
        <v>8.6</v>
      </c>
      <c r="L7" s="212" t="s">
        <v>1018</v>
      </c>
    </row>
    <row r="8" spans="2:12" ht="13.8">
      <c r="B8" s="358"/>
      <c r="C8" s="360" t="s">
        <v>1028</v>
      </c>
      <c r="D8" s="360"/>
      <c r="E8" s="238">
        <v>72.257749939050697</v>
      </c>
      <c r="F8" s="238">
        <v>67.55268687549318</v>
      </c>
      <c r="G8" s="360"/>
      <c r="H8" s="360" t="s">
        <v>280</v>
      </c>
      <c r="I8" s="360"/>
      <c r="J8" s="238">
        <v>51.31293875486449</v>
      </c>
      <c r="K8" s="238">
        <v>114.57775055508766</v>
      </c>
      <c r="L8" s="360" t="s">
        <v>1019</v>
      </c>
    </row>
    <row r="9" spans="2:12" ht="13.8">
      <c r="B9" s="358"/>
      <c r="C9" s="360" t="s">
        <v>1029</v>
      </c>
      <c r="D9" s="360"/>
      <c r="E9" s="238">
        <v>215.78181003584228</v>
      </c>
      <c r="F9" s="238">
        <v>728.71953785531196</v>
      </c>
      <c r="G9" s="360"/>
      <c r="H9" s="360" t="s">
        <v>281</v>
      </c>
      <c r="I9" s="360"/>
      <c r="J9" s="238">
        <v>264.66729335592095</v>
      </c>
      <c r="K9" s="238">
        <v>985.58413523105628</v>
      </c>
      <c r="L9" s="360"/>
    </row>
    <row r="10" spans="2:12" ht="13.8">
      <c r="B10" s="358"/>
      <c r="C10" s="360" t="s">
        <v>1030</v>
      </c>
      <c r="D10" s="360"/>
      <c r="E10" s="360">
        <v>64331</v>
      </c>
      <c r="F10" s="360"/>
      <c r="G10" s="360"/>
      <c r="H10" s="360" t="s">
        <v>1030</v>
      </c>
      <c r="I10" s="360"/>
      <c r="J10" s="360">
        <v>64121</v>
      </c>
      <c r="K10" s="360"/>
      <c r="L10" s="212" t="s">
        <v>1020</v>
      </c>
    </row>
    <row r="11" spans="2:12" ht="13.8">
      <c r="B11" s="358"/>
      <c r="C11" s="360" t="s">
        <v>90</v>
      </c>
      <c r="D11" s="360"/>
      <c r="E11" s="351">
        <v>1.6653868275015156</v>
      </c>
      <c r="F11" s="351">
        <v>0.81264087298503052</v>
      </c>
      <c r="G11" s="360"/>
      <c r="H11" s="360" t="s">
        <v>90</v>
      </c>
      <c r="I11" s="360"/>
      <c r="J11" s="351">
        <v>3.1024001497169413</v>
      </c>
      <c r="K11" s="351">
        <v>0.42624101308463686</v>
      </c>
      <c r="L11" s="212" t="s">
        <v>1021</v>
      </c>
    </row>
    <row r="12" spans="2:12" ht="13.8">
      <c r="B12" s="358"/>
      <c r="C12" s="360" t="s">
        <v>91</v>
      </c>
      <c r="D12" s="360"/>
      <c r="E12" s="239">
        <v>4.9733099127947646</v>
      </c>
      <c r="F12" s="239">
        <v>8.7663024047504319</v>
      </c>
      <c r="G12" s="360"/>
      <c r="H12" s="360" t="s">
        <v>91</v>
      </c>
      <c r="I12" s="360"/>
      <c r="J12" s="239">
        <v>16.001887057282325</v>
      </c>
      <c r="K12" s="239">
        <v>3.6664743219849969</v>
      </c>
      <c r="L12" s="212" t="s">
        <v>1018</v>
      </c>
    </row>
    <row r="13" spans="2:12" ht="13.8">
      <c r="B13" s="358"/>
      <c r="C13" s="360" t="s">
        <v>92</v>
      </c>
      <c r="D13" s="360"/>
      <c r="E13" s="238">
        <v>359.36018404812609</v>
      </c>
      <c r="F13" s="238">
        <v>592.18728140398878</v>
      </c>
      <c r="G13" s="360"/>
      <c r="H13" s="360" t="s">
        <v>93</v>
      </c>
      <c r="I13" s="360"/>
      <c r="J13" s="238">
        <v>821.10385053258688</v>
      </c>
      <c r="K13" s="238">
        <v>420.0963802810312</v>
      </c>
      <c r="L13" s="212" t="s">
        <v>1019</v>
      </c>
    </row>
    <row r="14" spans="2:12" ht="13.2" customHeight="1">
      <c r="B14" s="360" t="s">
        <v>1022</v>
      </c>
      <c r="C14" s="212" t="s">
        <v>282</v>
      </c>
      <c r="D14" s="225">
        <v>236910</v>
      </c>
      <c r="E14" s="234">
        <v>0.65</v>
      </c>
      <c r="F14" s="234">
        <v>0.35</v>
      </c>
      <c r="G14" s="358" t="s">
        <v>1032</v>
      </c>
      <c r="H14" s="212" t="s">
        <v>282</v>
      </c>
      <c r="I14" s="225">
        <v>11910</v>
      </c>
      <c r="J14" s="234">
        <v>0.50545759865659112</v>
      </c>
      <c r="K14" s="234">
        <v>0.49454240134340888</v>
      </c>
      <c r="L14" s="212" t="s">
        <v>1016</v>
      </c>
    </row>
    <row r="15" spans="2:12" ht="13.8">
      <c r="B15" s="360"/>
      <c r="C15" s="212" t="s">
        <v>283</v>
      </c>
      <c r="D15" s="225">
        <v>1300138</v>
      </c>
      <c r="E15" s="234">
        <v>0.43842235330222384</v>
      </c>
      <c r="F15" s="234">
        <v>0.56157764669777621</v>
      </c>
      <c r="G15" s="358"/>
      <c r="H15" s="212" t="s">
        <v>283</v>
      </c>
      <c r="I15" s="225">
        <v>62406</v>
      </c>
      <c r="J15" s="234">
        <v>0.2673941608178701</v>
      </c>
      <c r="K15" s="234">
        <v>0.73260583918212996</v>
      </c>
      <c r="L15" s="212" t="s">
        <v>1017</v>
      </c>
    </row>
    <row r="16" spans="2:12" s="15" customFormat="1" ht="13.2" customHeight="1">
      <c r="B16" s="360"/>
      <c r="C16" s="212" t="s">
        <v>284</v>
      </c>
      <c r="D16" s="225">
        <v>111386</v>
      </c>
      <c r="E16" s="234">
        <v>0.37546011168369453</v>
      </c>
      <c r="F16" s="234">
        <v>0.62453988831630547</v>
      </c>
      <c r="G16" s="358"/>
      <c r="H16" s="212" t="s">
        <v>284</v>
      </c>
      <c r="I16" s="225">
        <v>6235</v>
      </c>
      <c r="J16" s="105">
        <v>1236</v>
      </c>
      <c r="K16" s="105">
        <v>4999</v>
      </c>
      <c r="L16" s="212" t="s">
        <v>1023</v>
      </c>
    </row>
    <row r="17" spans="2:12" ht="13.8">
      <c r="B17" s="360"/>
      <c r="C17" s="360" t="s">
        <v>11</v>
      </c>
      <c r="D17" s="360"/>
      <c r="E17" s="105">
        <v>3.7</v>
      </c>
      <c r="F17" s="105">
        <v>8.8000000000000007</v>
      </c>
      <c r="G17" s="358"/>
      <c r="H17" s="360" t="s">
        <v>11</v>
      </c>
      <c r="I17" s="360"/>
      <c r="J17" s="239">
        <v>2.7719269102990034</v>
      </c>
      <c r="K17" s="239">
        <v>7.76213921901528</v>
      </c>
      <c r="L17" s="212" t="s">
        <v>1018</v>
      </c>
    </row>
    <row r="18" spans="2:12" ht="13.8">
      <c r="B18" s="360"/>
      <c r="C18" s="360" t="s">
        <v>280</v>
      </c>
      <c r="D18" s="360"/>
      <c r="E18" s="238">
        <v>73.368888265118159</v>
      </c>
      <c r="F18" s="238">
        <v>95.277683806560205</v>
      </c>
      <c r="G18" s="358"/>
      <c r="H18" s="360" t="s">
        <v>280</v>
      </c>
      <c r="I18" s="360"/>
      <c r="J18" s="238">
        <v>74.069635045244809</v>
      </c>
      <c r="K18" s="238">
        <v>109.34184912180932</v>
      </c>
      <c r="L18" s="360" t="s">
        <v>1019</v>
      </c>
    </row>
    <row r="19" spans="2:12" ht="13.8">
      <c r="B19" s="360"/>
      <c r="C19" s="360" t="s">
        <v>281</v>
      </c>
      <c r="D19" s="360"/>
      <c r="E19" s="238">
        <v>271.73785915712597</v>
      </c>
      <c r="F19" s="238">
        <v>838.05175404780266</v>
      </c>
      <c r="G19" s="358"/>
      <c r="H19" s="360" t="s">
        <v>281</v>
      </c>
      <c r="I19" s="360"/>
      <c r="J19" s="238">
        <v>205.31561461794021</v>
      </c>
      <c r="K19" s="238">
        <v>848.72665534804764</v>
      </c>
      <c r="L19" s="360"/>
    </row>
    <row r="20" spans="2:12" ht="13.8">
      <c r="B20" s="360"/>
      <c r="C20" s="360" t="s">
        <v>1030</v>
      </c>
      <c r="D20" s="360"/>
      <c r="E20" s="360">
        <v>80646</v>
      </c>
      <c r="F20" s="360"/>
      <c r="G20" s="358"/>
      <c r="H20" s="360" t="s">
        <v>1030</v>
      </c>
      <c r="I20" s="360"/>
      <c r="J20" s="360">
        <v>4675</v>
      </c>
      <c r="K20" s="360"/>
      <c r="L20" s="212" t="s">
        <v>1020</v>
      </c>
    </row>
    <row r="21" spans="2:12" ht="13.8">
      <c r="B21" s="360"/>
      <c r="C21" s="360" t="s">
        <v>90</v>
      </c>
      <c r="D21" s="360"/>
      <c r="E21" s="351">
        <v>1.9083649530044888</v>
      </c>
      <c r="F21" s="351">
        <v>1.029288495399648</v>
      </c>
      <c r="G21" s="358"/>
      <c r="H21" s="360" t="s">
        <v>90</v>
      </c>
      <c r="I21" s="360"/>
      <c r="J21" s="351">
        <v>1.2877005347593582</v>
      </c>
      <c r="K21" s="351">
        <v>1.2598930481283424</v>
      </c>
      <c r="L21" s="212" t="s">
        <v>1021</v>
      </c>
    </row>
    <row r="22" spans="2:12" ht="13.8">
      <c r="B22" s="360"/>
      <c r="C22" s="360" t="s">
        <v>91</v>
      </c>
      <c r="D22" s="360"/>
      <c r="E22" s="239">
        <v>7.0680504922748799</v>
      </c>
      <c r="F22" s="239">
        <v>9.0535054435433864</v>
      </c>
      <c r="G22" s="358"/>
      <c r="H22" s="360" t="s">
        <v>91</v>
      </c>
      <c r="I22" s="360"/>
      <c r="J22" s="239">
        <v>3.5694117647058823</v>
      </c>
      <c r="K22" s="239">
        <v>9.7794652406417111</v>
      </c>
      <c r="L22" s="212" t="s">
        <v>1018</v>
      </c>
    </row>
    <row r="23" spans="2:12" ht="13.8">
      <c r="B23" s="360"/>
      <c r="C23" s="360" t="s">
        <v>93</v>
      </c>
      <c r="D23" s="360"/>
      <c r="E23" s="238">
        <v>518.57500681992906</v>
      </c>
      <c r="F23" s="238">
        <v>862.59702899089848</v>
      </c>
      <c r="G23" s="358"/>
      <c r="H23" s="360" t="s">
        <v>92</v>
      </c>
      <c r="I23" s="360"/>
      <c r="J23" s="238">
        <v>264.38502673796791</v>
      </c>
      <c r="K23" s="238">
        <v>1069.3048128342245</v>
      </c>
      <c r="L23" s="212" t="s">
        <v>1019</v>
      </c>
    </row>
    <row r="24" spans="2:12" ht="13.2" customHeight="1">
      <c r="B24" s="356" t="s">
        <v>1009</v>
      </c>
      <c r="C24" s="356"/>
      <c r="D24" s="356"/>
      <c r="E24" s="356"/>
      <c r="F24" s="356"/>
      <c r="G24" s="356"/>
      <c r="H24" s="356"/>
      <c r="I24" s="356"/>
      <c r="J24" s="356"/>
      <c r="K24" s="356"/>
      <c r="L24" s="356"/>
    </row>
    <row r="25" spans="2:12" ht="13.2" customHeight="1">
      <c r="B25" s="526"/>
      <c r="C25" s="526"/>
      <c r="D25" s="526"/>
      <c r="E25" s="526"/>
      <c r="F25" s="526"/>
      <c r="G25" s="526"/>
      <c r="H25" s="526"/>
      <c r="I25" s="526"/>
      <c r="J25" s="526"/>
      <c r="K25" s="526"/>
      <c r="L25" s="526"/>
    </row>
  </sheetData>
  <mergeCells count="40">
    <mergeCell ref="B24:L25"/>
    <mergeCell ref="L18:L19"/>
    <mergeCell ref="J20:K20"/>
    <mergeCell ref="H20:I20"/>
    <mergeCell ref="C7:D7"/>
    <mergeCell ref="H7:I7"/>
    <mergeCell ref="E20:F20"/>
    <mergeCell ref="E10:F10"/>
    <mergeCell ref="H10:I10"/>
    <mergeCell ref="C17:D17"/>
    <mergeCell ref="H17:I17"/>
    <mergeCell ref="B14:B23"/>
    <mergeCell ref="G14:G23"/>
    <mergeCell ref="C21:D21"/>
    <mergeCell ref="H21:I21"/>
    <mergeCell ref="C22:D22"/>
    <mergeCell ref="B2:L2"/>
    <mergeCell ref="B4:B13"/>
    <mergeCell ref="G4:G13"/>
    <mergeCell ref="J10:K10"/>
    <mergeCell ref="C11:D11"/>
    <mergeCell ref="H11:I11"/>
    <mergeCell ref="C12:D12"/>
    <mergeCell ref="H12:I12"/>
    <mergeCell ref="C13:D13"/>
    <mergeCell ref="H8:I8"/>
    <mergeCell ref="H13:I13"/>
    <mergeCell ref="L8:L9"/>
    <mergeCell ref="C8:D8"/>
    <mergeCell ref="C9:D9"/>
    <mergeCell ref="H9:I9"/>
    <mergeCell ref="C10:D10"/>
    <mergeCell ref="H22:I22"/>
    <mergeCell ref="C23:D23"/>
    <mergeCell ref="H23:I23"/>
    <mergeCell ref="C18:D18"/>
    <mergeCell ref="H18:I18"/>
    <mergeCell ref="C19:D19"/>
    <mergeCell ref="H19:I19"/>
    <mergeCell ref="C20:D20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J12"/>
  <sheetViews>
    <sheetView workbookViewId="0">
      <selection activeCell="E2" sqref="E2:J11"/>
    </sheetView>
  </sheetViews>
  <sheetFormatPr defaultRowHeight="13.2"/>
  <cols>
    <col min="5" max="5" width="15.44140625" customWidth="1"/>
    <col min="6" max="6" width="10.77734375" customWidth="1"/>
    <col min="7" max="7" width="13.6640625" customWidth="1"/>
    <col min="8" max="8" width="18.44140625" customWidth="1"/>
    <col min="9" max="9" width="10.77734375" customWidth="1"/>
    <col min="10" max="10" width="13.88671875" customWidth="1"/>
  </cols>
  <sheetData>
    <row r="1" spans="5:10" s="70" customFormat="1"/>
    <row r="2" spans="5:10" s="7" customFormat="1" ht="13.8">
      <c r="E2" s="521" t="s">
        <v>874</v>
      </c>
      <c r="F2" s="521"/>
      <c r="G2" s="521"/>
      <c r="H2" s="521"/>
      <c r="I2" s="521"/>
      <c r="J2" s="521"/>
    </row>
    <row r="3" spans="5:10" s="70" customFormat="1" ht="27">
      <c r="E3" s="331" t="s">
        <v>875</v>
      </c>
      <c r="F3" s="332" t="s">
        <v>891</v>
      </c>
      <c r="G3" s="333" t="s">
        <v>876</v>
      </c>
      <c r="H3" s="331" t="s">
        <v>875</v>
      </c>
      <c r="I3" s="332" t="s">
        <v>892</v>
      </c>
      <c r="J3" s="333" t="s">
        <v>876</v>
      </c>
    </row>
    <row r="4" spans="5:10" s="70" customFormat="1" ht="13.8">
      <c r="E4" s="334" t="s">
        <v>877</v>
      </c>
      <c r="F4" s="335">
        <v>30.5</v>
      </c>
      <c r="G4" s="336">
        <v>8717</v>
      </c>
      <c r="H4" s="334" t="s">
        <v>878</v>
      </c>
      <c r="I4" s="335">
        <v>11.9</v>
      </c>
      <c r="J4" s="336">
        <v>20638</v>
      </c>
    </row>
    <row r="5" spans="5:10" s="70" customFormat="1" ht="13.8">
      <c r="E5" s="334" t="s">
        <v>879</v>
      </c>
      <c r="F5" s="335">
        <v>24.2</v>
      </c>
      <c r="G5" s="336">
        <v>17103</v>
      </c>
      <c r="H5" s="334" t="s">
        <v>880</v>
      </c>
      <c r="I5" s="335">
        <v>10.8</v>
      </c>
      <c r="J5" s="336">
        <v>8209</v>
      </c>
    </row>
    <row r="6" spans="5:10" s="70" customFormat="1" ht="13.8">
      <c r="E6" s="334" t="s">
        <v>881</v>
      </c>
      <c r="F6" s="335">
        <v>21.7</v>
      </c>
      <c r="G6" s="336">
        <v>17313</v>
      </c>
      <c r="H6" s="334" t="s">
        <v>882</v>
      </c>
      <c r="I6" s="335">
        <v>10.8</v>
      </c>
      <c r="J6" s="336">
        <v>16782</v>
      </c>
    </row>
    <row r="7" spans="5:10" s="70" customFormat="1" ht="13.8">
      <c r="E7" s="334" t="s">
        <v>883</v>
      </c>
      <c r="F7" s="335">
        <v>15.9</v>
      </c>
      <c r="G7" s="336">
        <v>12134</v>
      </c>
      <c r="H7" s="334" t="s">
        <v>884</v>
      </c>
      <c r="I7" s="335">
        <v>10.7</v>
      </c>
      <c r="J7" s="336">
        <v>21926</v>
      </c>
    </row>
    <row r="8" spans="5:10" s="70" customFormat="1" ht="13.8">
      <c r="E8" s="334" t="s">
        <v>885</v>
      </c>
      <c r="F8" s="335">
        <v>15.6</v>
      </c>
      <c r="G8" s="336">
        <v>17321</v>
      </c>
      <c r="H8" s="334" t="s">
        <v>886</v>
      </c>
      <c r="I8" s="335">
        <v>10.199999999999999</v>
      </c>
      <c r="J8" s="336">
        <v>4987</v>
      </c>
    </row>
    <row r="9" spans="5:10" s="70" customFormat="1" ht="13.8">
      <c r="E9" s="334" t="s">
        <v>887</v>
      </c>
      <c r="F9" s="337">
        <v>14</v>
      </c>
      <c r="G9" s="336">
        <v>18162</v>
      </c>
      <c r="H9" s="334" t="s">
        <v>888</v>
      </c>
      <c r="I9" s="335">
        <v>10.1</v>
      </c>
      <c r="J9" s="336">
        <v>4646</v>
      </c>
    </row>
    <row r="10" spans="5:10" s="70" customFormat="1" ht="13.8">
      <c r="E10" s="334" t="s">
        <v>889</v>
      </c>
      <c r="F10" s="335">
        <v>11.7</v>
      </c>
      <c r="G10" s="336">
        <v>3721</v>
      </c>
      <c r="H10" s="334" t="s">
        <v>890</v>
      </c>
      <c r="I10" s="335">
        <v>9.6</v>
      </c>
      <c r="J10" s="336">
        <v>9552</v>
      </c>
    </row>
    <row r="11" spans="5:10" ht="13.8">
      <c r="E11" s="338" t="s">
        <v>893</v>
      </c>
      <c r="F11" s="314"/>
      <c r="G11" s="314"/>
      <c r="H11" s="314"/>
      <c r="I11" s="314"/>
      <c r="J11" s="314"/>
    </row>
    <row r="12" spans="5:10">
      <c r="E12" s="101"/>
      <c r="F12" s="70"/>
    </row>
  </sheetData>
  <mergeCells count="1">
    <mergeCell ref="E2:J2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O20"/>
  <sheetViews>
    <sheetView workbookViewId="0">
      <selection activeCell="G25" sqref="G25"/>
    </sheetView>
  </sheetViews>
  <sheetFormatPr defaultRowHeight="13.2"/>
  <cols>
    <col min="4" max="4" width="9.33203125" customWidth="1"/>
    <col min="5" max="5" width="14.88671875" customWidth="1"/>
    <col min="7" max="7" width="8.77734375" customWidth="1"/>
    <col min="8" max="8" width="11.21875" customWidth="1"/>
    <col min="9" max="9" width="12.5546875" customWidth="1"/>
    <col min="10" max="10" width="9.88671875" customWidth="1"/>
  </cols>
  <sheetData>
    <row r="1" spans="4:15" ht="13.8">
      <c r="D1" s="377" t="s">
        <v>493</v>
      </c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</row>
    <row r="2" spans="4:15" ht="40.799999999999997">
      <c r="D2" s="375" t="s">
        <v>111</v>
      </c>
      <c r="E2" s="375"/>
      <c r="F2" s="123" t="s">
        <v>376</v>
      </c>
      <c r="G2" s="123" t="s">
        <v>494</v>
      </c>
      <c r="H2" s="375" t="s">
        <v>111</v>
      </c>
      <c r="I2" s="375"/>
      <c r="J2" s="123" t="s">
        <v>376</v>
      </c>
      <c r="K2" s="123" t="s">
        <v>494</v>
      </c>
      <c r="L2" s="375" t="s">
        <v>111</v>
      </c>
      <c r="M2" s="375"/>
      <c r="N2" s="123" t="s">
        <v>376</v>
      </c>
      <c r="O2" s="123" t="s">
        <v>494</v>
      </c>
    </row>
    <row r="3" spans="4:15">
      <c r="D3" s="375" t="s">
        <v>353</v>
      </c>
      <c r="E3" s="120" t="s">
        <v>352</v>
      </c>
      <c r="F3" s="124">
        <v>9.9499999999999993</v>
      </c>
      <c r="G3" s="125">
        <v>7469.4454999999998</v>
      </c>
      <c r="H3" s="375" t="s">
        <v>374</v>
      </c>
      <c r="I3" s="120" t="s">
        <v>340</v>
      </c>
      <c r="J3" s="124">
        <v>14.3</v>
      </c>
      <c r="K3" s="125">
        <v>9641.3338999999996</v>
      </c>
      <c r="L3" s="376" t="s">
        <v>357</v>
      </c>
      <c r="M3" s="126" t="s">
        <v>337</v>
      </c>
      <c r="N3" s="124">
        <v>0.64</v>
      </c>
      <c r="O3" s="125">
        <v>6350.0459000000001</v>
      </c>
    </row>
    <row r="4" spans="4:15" ht="12" customHeight="1">
      <c r="D4" s="375"/>
      <c r="E4" s="120" t="s">
        <v>369</v>
      </c>
      <c r="F4" s="124">
        <v>7.0000000000000007E-2</v>
      </c>
      <c r="G4" s="125">
        <v>20826.287899999999</v>
      </c>
      <c r="H4" s="375"/>
      <c r="I4" s="127" t="s">
        <v>372</v>
      </c>
      <c r="J4" s="124">
        <v>4.87</v>
      </c>
      <c r="K4" s="125">
        <v>3322.0308</v>
      </c>
      <c r="L4" s="376"/>
      <c r="M4" s="128" t="s">
        <v>338</v>
      </c>
      <c r="N4" s="124">
        <v>4.2300000000000004</v>
      </c>
      <c r="O4" s="125">
        <v>2262.9112</v>
      </c>
    </row>
    <row r="5" spans="4:15" ht="12" customHeight="1">
      <c r="D5" s="375"/>
      <c r="E5" s="120" t="s">
        <v>326</v>
      </c>
      <c r="F5" s="124">
        <v>1.72</v>
      </c>
      <c r="G5" s="125">
        <v>3518.3928999999998</v>
      </c>
      <c r="H5" s="120" t="s">
        <v>375</v>
      </c>
      <c r="I5" s="127" t="s">
        <v>342</v>
      </c>
      <c r="J5" s="124">
        <v>3.97</v>
      </c>
      <c r="K5" s="125">
        <v>3011.1367</v>
      </c>
      <c r="L5" s="376"/>
      <c r="M5" s="120" t="s">
        <v>339</v>
      </c>
      <c r="N5" s="124">
        <v>3.46</v>
      </c>
      <c r="O5" s="125">
        <v>9266.9951000000001</v>
      </c>
    </row>
    <row r="6" spans="4:15">
      <c r="D6" s="375" t="s">
        <v>354</v>
      </c>
      <c r="E6" s="120" t="s">
        <v>327</v>
      </c>
      <c r="F6" s="124">
        <v>7.57</v>
      </c>
      <c r="G6" s="125">
        <v>9989.3001999999997</v>
      </c>
      <c r="H6" s="127" t="s">
        <v>360</v>
      </c>
      <c r="I6" s="120" t="s">
        <v>343</v>
      </c>
      <c r="J6" s="124">
        <v>5.22</v>
      </c>
      <c r="K6" s="125">
        <v>4788.3418000000001</v>
      </c>
      <c r="L6" s="376" t="s">
        <v>359</v>
      </c>
      <c r="M6" s="120" t="s">
        <v>373</v>
      </c>
      <c r="N6" s="124">
        <v>7.57</v>
      </c>
      <c r="O6" s="125">
        <v>8316.5301999999992</v>
      </c>
    </row>
    <row r="7" spans="4:15">
      <c r="D7" s="375"/>
      <c r="E7" s="126" t="s">
        <v>328</v>
      </c>
      <c r="F7" s="124">
        <v>2.15</v>
      </c>
      <c r="G7" s="125">
        <v>5960.0343000000003</v>
      </c>
      <c r="H7" s="375" t="s">
        <v>361</v>
      </c>
      <c r="I7" s="120" t="s">
        <v>344</v>
      </c>
      <c r="J7" s="124">
        <v>6.54</v>
      </c>
      <c r="K7" s="125">
        <v>18593.667399999998</v>
      </c>
      <c r="L7" s="376"/>
      <c r="M7" s="126" t="s">
        <v>370</v>
      </c>
      <c r="N7" s="124">
        <v>0.66</v>
      </c>
      <c r="O7" s="125">
        <v>1815.9349999999999</v>
      </c>
    </row>
    <row r="8" spans="4:15">
      <c r="D8" s="375" t="s">
        <v>355</v>
      </c>
      <c r="E8" s="120" t="s">
        <v>329</v>
      </c>
      <c r="F8" s="124">
        <v>8.26</v>
      </c>
      <c r="G8" s="125">
        <v>13088.295</v>
      </c>
      <c r="H8" s="375"/>
      <c r="I8" s="120" t="s">
        <v>351</v>
      </c>
      <c r="J8" s="124">
        <v>8.19</v>
      </c>
      <c r="K8" s="125">
        <v>14770.2577</v>
      </c>
      <c r="L8" s="376"/>
      <c r="M8" s="126" t="s">
        <v>371</v>
      </c>
      <c r="N8" s="124">
        <v>0.42</v>
      </c>
      <c r="O8" s="125">
        <v>1522.9742000000001</v>
      </c>
    </row>
    <row r="9" spans="4:15">
      <c r="D9" s="375"/>
      <c r="E9" s="120" t="s">
        <v>330</v>
      </c>
      <c r="F9" s="124">
        <v>5.91</v>
      </c>
      <c r="G9" s="125">
        <v>16667.419999999998</v>
      </c>
      <c r="H9" s="375" t="s">
        <v>362</v>
      </c>
      <c r="I9" s="120" t="s">
        <v>345</v>
      </c>
      <c r="J9" s="124">
        <v>8.9600000000000009</v>
      </c>
      <c r="K9" s="125">
        <v>13532.4079</v>
      </c>
      <c r="L9" s="375" t="s">
        <v>365</v>
      </c>
      <c r="M9" s="120" t="s">
        <v>7</v>
      </c>
      <c r="N9" s="124">
        <v>10.63</v>
      </c>
      <c r="O9" s="125">
        <v>20637.912899999999</v>
      </c>
    </row>
    <row r="10" spans="4:15">
      <c r="D10" s="375"/>
      <c r="E10" s="120" t="s">
        <v>331</v>
      </c>
      <c r="F10" s="124">
        <v>2.4</v>
      </c>
      <c r="G10" s="125">
        <v>6963.2442000000001</v>
      </c>
      <c r="H10" s="375"/>
      <c r="I10" s="120" t="s">
        <v>346</v>
      </c>
      <c r="J10" s="124">
        <v>7</v>
      </c>
      <c r="K10" s="125">
        <v>11340.9285</v>
      </c>
      <c r="L10" s="375"/>
      <c r="M10" s="120" t="s">
        <v>4</v>
      </c>
      <c r="N10" s="124">
        <v>12.93</v>
      </c>
      <c r="O10" s="125">
        <v>18161.761200000001</v>
      </c>
    </row>
    <row r="11" spans="4:15" ht="13.2" customHeight="1">
      <c r="D11" s="376" t="s">
        <v>356</v>
      </c>
      <c r="E11" s="120" t="s">
        <v>333</v>
      </c>
      <c r="F11" s="124">
        <v>6.58</v>
      </c>
      <c r="G11" s="125">
        <v>7850.5658000000003</v>
      </c>
      <c r="H11" s="120" t="s">
        <v>363</v>
      </c>
      <c r="I11" s="120" t="s">
        <v>349</v>
      </c>
      <c r="J11" s="124">
        <v>10.220000000000001</v>
      </c>
      <c r="K11" s="125">
        <v>13346.745500000001</v>
      </c>
      <c r="L11" s="375"/>
      <c r="M11" s="120" t="s">
        <v>2</v>
      </c>
      <c r="N11" s="124">
        <v>1.59</v>
      </c>
      <c r="O11" s="125">
        <v>15672.8</v>
      </c>
    </row>
    <row r="12" spans="4:15">
      <c r="D12" s="376"/>
      <c r="E12" s="120" t="s">
        <v>334</v>
      </c>
      <c r="F12" s="124">
        <v>1.27</v>
      </c>
      <c r="G12" s="125">
        <v>2954.7748999999999</v>
      </c>
      <c r="H12" s="120" t="s">
        <v>347</v>
      </c>
      <c r="I12" s="120" t="s">
        <v>347</v>
      </c>
      <c r="J12" s="124">
        <v>24.15</v>
      </c>
      <c r="K12" s="125">
        <v>13578.07</v>
      </c>
      <c r="L12" s="375"/>
      <c r="M12" s="120" t="s">
        <v>366</v>
      </c>
      <c r="N12" s="124">
        <v>3.17</v>
      </c>
      <c r="O12" s="125">
        <v>12567.3251</v>
      </c>
    </row>
    <row r="13" spans="4:15">
      <c r="D13" s="376"/>
      <c r="E13" s="128" t="s">
        <v>335</v>
      </c>
      <c r="F13" s="124">
        <v>3.58</v>
      </c>
      <c r="G13" s="125">
        <v>2336.1514000000002</v>
      </c>
      <c r="H13" s="120" t="s">
        <v>348</v>
      </c>
      <c r="I13" s="120" t="s">
        <v>348</v>
      </c>
      <c r="J13" s="124">
        <v>14.13</v>
      </c>
      <c r="K13" s="125">
        <v>15324.532300000001</v>
      </c>
      <c r="L13" s="375"/>
      <c r="M13" s="120" t="s">
        <v>368</v>
      </c>
      <c r="N13" s="124">
        <v>4.5</v>
      </c>
      <c r="O13" s="125">
        <v>6706.15</v>
      </c>
    </row>
    <row r="14" spans="4:15">
      <c r="D14" s="376"/>
      <c r="E14" s="127" t="s">
        <v>336</v>
      </c>
      <c r="F14" s="124">
        <v>1.1499999999999999</v>
      </c>
      <c r="G14" s="125">
        <v>3567.069</v>
      </c>
      <c r="H14" s="120" t="s">
        <v>341</v>
      </c>
      <c r="I14" s="120" t="s">
        <v>341</v>
      </c>
      <c r="J14" s="124">
        <v>29.7</v>
      </c>
      <c r="K14" s="125">
        <v>6449.2065000000002</v>
      </c>
      <c r="L14" s="375"/>
      <c r="M14" s="120" t="s">
        <v>367</v>
      </c>
      <c r="N14" s="124">
        <v>8.32</v>
      </c>
      <c r="O14" s="125">
        <v>9962.6262999999999</v>
      </c>
    </row>
    <row r="15" spans="4:15" ht="13.2" customHeight="1">
      <c r="D15" s="120" t="s">
        <v>364</v>
      </c>
      <c r="E15" s="120" t="s">
        <v>350</v>
      </c>
      <c r="F15" s="124">
        <v>3.73</v>
      </c>
      <c r="G15" s="125">
        <v>12292.9004</v>
      </c>
      <c r="H15" s="120" t="s">
        <v>232</v>
      </c>
      <c r="I15" s="120" t="s">
        <v>232</v>
      </c>
      <c r="J15" s="124">
        <v>21.15</v>
      </c>
      <c r="K15" s="125">
        <v>14047.1991</v>
      </c>
      <c r="L15" s="129" t="s">
        <v>358</v>
      </c>
      <c r="M15" s="120" t="s">
        <v>332</v>
      </c>
      <c r="N15" s="124">
        <v>3</v>
      </c>
      <c r="O15" s="125">
        <v>13610.169099999999</v>
      </c>
    </row>
    <row r="16" spans="4:15">
      <c r="D16" s="103" t="s">
        <v>483</v>
      </c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</row>
    <row r="17" spans="4:15" ht="23.4" customHeight="1">
      <c r="D17" s="378" t="s">
        <v>484</v>
      </c>
      <c r="E17" s="379"/>
      <c r="F17" s="379"/>
      <c r="G17" s="379"/>
      <c r="H17" s="379"/>
      <c r="I17" s="379"/>
      <c r="J17" s="379"/>
      <c r="K17" s="379"/>
      <c r="L17" s="379"/>
      <c r="M17" s="379"/>
      <c r="N17" s="379"/>
      <c r="O17" s="379"/>
    </row>
    <row r="18" spans="4:15">
      <c r="D18" s="102"/>
      <c r="E18" s="102"/>
      <c r="F18" s="102"/>
      <c r="G18" s="102"/>
    </row>
    <row r="19" spans="4:15" ht="13.2" customHeight="1">
      <c r="H19" s="102"/>
      <c r="I19" s="102"/>
      <c r="J19" s="102"/>
      <c r="K19" s="102"/>
    </row>
    <row r="20" spans="4:15">
      <c r="H20" s="102"/>
      <c r="I20" s="102"/>
      <c r="J20" s="102"/>
      <c r="K20" s="102"/>
    </row>
  </sheetData>
  <mergeCells count="15">
    <mergeCell ref="L2:M2"/>
    <mergeCell ref="D11:D14"/>
    <mergeCell ref="D1:O1"/>
    <mergeCell ref="D17:O17"/>
    <mergeCell ref="L6:L8"/>
    <mergeCell ref="D2:E2"/>
    <mergeCell ref="D3:D5"/>
    <mergeCell ref="D6:D7"/>
    <mergeCell ref="D8:D10"/>
    <mergeCell ref="L3:L5"/>
    <mergeCell ref="H3:H4"/>
    <mergeCell ref="H7:H8"/>
    <mergeCell ref="H9:H10"/>
    <mergeCell ref="L9:L14"/>
    <mergeCell ref="H2:I2"/>
  </mergeCells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8:N26"/>
  <sheetViews>
    <sheetView topLeftCell="D17" workbookViewId="0">
      <selection activeCell="I42" sqref="I42"/>
    </sheetView>
  </sheetViews>
  <sheetFormatPr defaultRowHeight="13.2"/>
  <cols>
    <col min="7" max="7" width="9.109375" customWidth="1"/>
    <col min="8" max="8" width="9.88671875" customWidth="1"/>
    <col min="9" max="9" width="7.33203125" customWidth="1"/>
    <col min="10" max="10" width="7.6640625" customWidth="1"/>
    <col min="11" max="11" width="7.33203125" customWidth="1"/>
    <col min="12" max="12" width="7.44140625" customWidth="1"/>
    <col min="13" max="13" width="7.109375" customWidth="1"/>
    <col min="14" max="14" width="7.21875" customWidth="1"/>
    <col min="15" max="15" width="6.88671875" customWidth="1"/>
    <col min="16" max="16" width="7.21875" customWidth="1"/>
  </cols>
  <sheetData>
    <row r="18" spans="7:14" ht="13.8">
      <c r="G18" s="380" t="s">
        <v>488</v>
      </c>
      <c r="H18" s="380"/>
      <c r="I18" s="380"/>
      <c r="J18" s="380"/>
      <c r="K18" s="380"/>
      <c r="L18" s="380"/>
      <c r="M18" s="380"/>
      <c r="N18" s="380"/>
    </row>
    <row r="19" spans="7:14">
      <c r="G19" s="109"/>
      <c r="H19" s="110" t="s">
        <v>23</v>
      </c>
      <c r="I19" s="110" t="s">
        <v>24</v>
      </c>
      <c r="J19" s="110" t="s">
        <v>26</v>
      </c>
      <c r="K19" s="110" t="s">
        <v>27</v>
      </c>
      <c r="L19" s="110" t="s">
        <v>28</v>
      </c>
      <c r="M19" s="110" t="s">
        <v>29</v>
      </c>
      <c r="N19" s="110" t="s">
        <v>30</v>
      </c>
    </row>
    <row r="20" spans="7:14">
      <c r="G20" s="366" t="s">
        <v>31</v>
      </c>
      <c r="H20" s="110">
        <v>2015</v>
      </c>
      <c r="I20" s="111">
        <v>37.14</v>
      </c>
      <c r="J20" s="111">
        <v>27.98</v>
      </c>
      <c r="K20" s="111">
        <v>26.96</v>
      </c>
      <c r="L20" s="111">
        <v>11.82</v>
      </c>
      <c r="M20" s="111">
        <v>8.86</v>
      </c>
      <c r="N20" s="111">
        <v>24</v>
      </c>
    </row>
    <row r="21" spans="7:14">
      <c r="G21" s="366"/>
      <c r="H21" s="110">
        <v>2005</v>
      </c>
      <c r="I21" s="109">
        <v>38.299999999999997</v>
      </c>
      <c r="J21" s="109">
        <v>30.7</v>
      </c>
      <c r="K21" s="109">
        <v>29.2</v>
      </c>
      <c r="L21" s="109">
        <v>14.3</v>
      </c>
      <c r="M21" s="109">
        <v>11.4</v>
      </c>
      <c r="N21" s="112" t="s">
        <v>487</v>
      </c>
    </row>
    <row r="22" spans="7:14">
      <c r="G22" s="381" t="s">
        <v>32</v>
      </c>
      <c r="H22" s="110">
        <v>2015</v>
      </c>
      <c r="I22" s="111">
        <v>25</v>
      </c>
      <c r="J22" s="109">
        <v>14.1</v>
      </c>
      <c r="K22" s="109">
        <v>14.7</v>
      </c>
      <c r="L22" s="109">
        <v>6.6</v>
      </c>
      <c r="M22" s="111">
        <v>2.9</v>
      </c>
      <c r="N22" s="109">
        <v>12.8</v>
      </c>
    </row>
    <row r="23" spans="7:14" s="70" customFormat="1">
      <c r="G23" s="382"/>
      <c r="H23" s="110">
        <v>2006</v>
      </c>
      <c r="I23" s="109">
        <v>25.9</v>
      </c>
      <c r="J23" s="109">
        <v>16.5</v>
      </c>
      <c r="K23" s="109">
        <v>15.3</v>
      </c>
      <c r="L23" s="109">
        <v>4.5</v>
      </c>
      <c r="M23" s="111">
        <v>3.4</v>
      </c>
      <c r="N23" s="109">
        <v>13.9</v>
      </c>
    </row>
    <row r="24" spans="7:14" ht="13.2" customHeight="1">
      <c r="G24" s="383" t="s">
        <v>489</v>
      </c>
      <c r="H24" s="383"/>
      <c r="I24" s="383"/>
      <c r="J24" s="383"/>
      <c r="K24" s="383"/>
      <c r="L24" s="383"/>
      <c r="M24" s="383"/>
      <c r="N24" s="383"/>
    </row>
    <row r="25" spans="7:14" s="70" customFormat="1">
      <c r="G25" s="384"/>
      <c r="H25" s="384"/>
      <c r="I25" s="384"/>
      <c r="J25" s="384"/>
      <c r="K25" s="384"/>
      <c r="L25" s="384"/>
      <c r="M25" s="384"/>
      <c r="N25" s="384"/>
    </row>
    <row r="26" spans="7:14">
      <c r="G26" s="384"/>
      <c r="H26" s="384"/>
      <c r="I26" s="384"/>
      <c r="J26" s="384"/>
      <c r="K26" s="384"/>
      <c r="L26" s="384"/>
      <c r="M26" s="384"/>
      <c r="N26" s="384"/>
    </row>
  </sheetData>
  <mergeCells count="4">
    <mergeCell ref="G18:N18"/>
    <mergeCell ref="G20:G21"/>
    <mergeCell ref="G22:G23"/>
    <mergeCell ref="G24:N26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42"/>
  <sheetViews>
    <sheetView zoomScale="89" zoomScaleNormal="89" workbookViewId="0">
      <selection activeCell="C2" sqref="C2:K25"/>
    </sheetView>
  </sheetViews>
  <sheetFormatPr defaultRowHeight="13.2"/>
  <cols>
    <col min="1" max="2" width="8.88671875" style="51"/>
    <col min="3" max="3" width="12.88671875" style="51" customWidth="1"/>
    <col min="4" max="4" width="6.33203125" style="51" customWidth="1"/>
    <col min="5" max="5" width="6.88671875" style="50" customWidth="1"/>
    <col min="6" max="6" width="18" style="51" customWidth="1"/>
    <col min="7" max="7" width="17.77734375" style="51" customWidth="1"/>
    <col min="8" max="8" width="17.21875" style="51" customWidth="1"/>
    <col min="9" max="9" width="16.77734375" style="51" customWidth="1"/>
    <col min="10" max="10" width="16.33203125" style="51" customWidth="1"/>
    <col min="11" max="11" width="14.44140625" style="51" customWidth="1"/>
    <col min="12" max="12" width="17.88671875" style="51" customWidth="1"/>
    <col min="13" max="13" width="8.88671875" style="51"/>
    <col min="14" max="14" width="11.88671875" style="51" customWidth="1"/>
    <col min="15" max="16" width="8.88671875" style="51"/>
    <col min="17" max="17" width="14.88671875" style="51" customWidth="1"/>
    <col min="18" max="18" width="12.5546875" style="51" customWidth="1"/>
    <col min="19" max="19" width="12" style="51" customWidth="1"/>
    <col min="20" max="20" width="12.5546875" style="51" customWidth="1"/>
    <col min="21" max="21" width="11.77734375" style="51" customWidth="1"/>
    <col min="22" max="22" width="11.6640625" style="51" customWidth="1"/>
    <col min="23" max="16384" width="8.88671875" style="51"/>
  </cols>
  <sheetData>
    <row r="2" spans="3:11" ht="13.8">
      <c r="C2" s="357" t="s">
        <v>505</v>
      </c>
      <c r="D2" s="357"/>
      <c r="E2" s="357"/>
      <c r="F2" s="357"/>
      <c r="G2" s="357"/>
      <c r="H2" s="357"/>
      <c r="I2" s="357"/>
      <c r="J2" s="357"/>
      <c r="K2" s="357"/>
    </row>
    <row r="3" spans="3:11">
      <c r="C3" s="366" t="s">
        <v>506</v>
      </c>
      <c r="D3" s="366"/>
      <c r="E3" s="366"/>
      <c r="F3" s="110" t="s">
        <v>218</v>
      </c>
      <c r="G3" s="110" t="s">
        <v>216</v>
      </c>
      <c r="H3" s="110" t="s">
        <v>235</v>
      </c>
      <c r="I3" s="110" t="s">
        <v>388</v>
      </c>
      <c r="J3" s="110" t="s">
        <v>389</v>
      </c>
      <c r="K3" s="110" t="s">
        <v>443</v>
      </c>
    </row>
    <row r="4" spans="3:11">
      <c r="C4" s="366" t="s">
        <v>198</v>
      </c>
      <c r="D4" s="367" t="s">
        <v>512</v>
      </c>
      <c r="E4" s="110" t="s">
        <v>234</v>
      </c>
      <c r="F4" s="149">
        <v>867</v>
      </c>
      <c r="G4" s="149">
        <v>224</v>
      </c>
      <c r="H4" s="110">
        <v>1362</v>
      </c>
      <c r="I4" s="110">
        <v>2152</v>
      </c>
      <c r="J4" s="110">
        <v>1001</v>
      </c>
      <c r="K4" s="149">
        <v>841</v>
      </c>
    </row>
    <row r="5" spans="3:11">
      <c r="C5" s="366"/>
      <c r="D5" s="367"/>
      <c r="E5" s="391" t="s">
        <v>233</v>
      </c>
      <c r="F5" s="152">
        <v>1462</v>
      </c>
      <c r="G5" s="149">
        <v>1249</v>
      </c>
      <c r="H5" s="389"/>
      <c r="I5" s="386"/>
      <c r="J5" s="390"/>
      <c r="K5" s="149" t="s">
        <v>438</v>
      </c>
    </row>
    <row r="6" spans="3:11">
      <c r="C6" s="366"/>
      <c r="D6" s="367"/>
      <c r="E6" s="391"/>
      <c r="F6" s="153" t="s">
        <v>390</v>
      </c>
      <c r="G6" s="151" t="s">
        <v>391</v>
      </c>
      <c r="H6" s="389"/>
      <c r="I6" s="386"/>
      <c r="J6" s="390"/>
      <c r="K6" s="155" t="s">
        <v>392</v>
      </c>
    </row>
    <row r="7" spans="3:11">
      <c r="C7" s="366" t="s">
        <v>442</v>
      </c>
      <c r="D7" s="366"/>
      <c r="E7" s="110" t="s">
        <v>310</v>
      </c>
      <c r="F7" s="150">
        <v>57157</v>
      </c>
      <c r="G7" s="150">
        <v>57241</v>
      </c>
      <c r="H7" s="117">
        <v>57850</v>
      </c>
      <c r="I7" s="117">
        <v>17060</v>
      </c>
      <c r="J7" s="117">
        <v>41126</v>
      </c>
      <c r="K7" s="154">
        <v>70385</v>
      </c>
    </row>
    <row r="8" spans="3:11">
      <c r="C8" s="366" t="s">
        <v>236</v>
      </c>
      <c r="D8" s="110" t="s">
        <v>237</v>
      </c>
      <c r="E8" s="145" t="s">
        <v>308</v>
      </c>
      <c r="F8" s="118">
        <v>17.399999999999999</v>
      </c>
      <c r="G8" s="118">
        <v>11.4</v>
      </c>
      <c r="H8" s="110">
        <v>11.9</v>
      </c>
      <c r="I8" s="146">
        <v>4.2</v>
      </c>
      <c r="J8" s="118">
        <v>12.5</v>
      </c>
      <c r="K8" s="110">
        <v>12.2</v>
      </c>
    </row>
    <row r="9" spans="3:11">
      <c r="C9" s="366"/>
      <c r="D9" s="110" t="s">
        <v>414</v>
      </c>
      <c r="E9" s="145" t="s">
        <v>309</v>
      </c>
      <c r="F9" s="118">
        <v>11.4</v>
      </c>
      <c r="G9" s="118">
        <v>10.8</v>
      </c>
      <c r="H9" s="110" t="s">
        <v>238</v>
      </c>
      <c r="I9" s="146" t="s">
        <v>269</v>
      </c>
      <c r="J9" s="110" t="s">
        <v>94</v>
      </c>
      <c r="K9" s="110">
        <v>44.2</v>
      </c>
    </row>
    <row r="10" spans="3:11">
      <c r="C10" s="366" t="s">
        <v>393</v>
      </c>
      <c r="D10" s="366"/>
      <c r="E10" s="366"/>
      <c r="F10" s="147" t="s">
        <v>48</v>
      </c>
      <c r="G10" s="147" t="s">
        <v>49</v>
      </c>
      <c r="H10" s="110" t="s">
        <v>49</v>
      </c>
      <c r="I10" s="110" t="s">
        <v>268</v>
      </c>
      <c r="J10" s="110" t="s">
        <v>49</v>
      </c>
      <c r="K10" s="110" t="s">
        <v>49</v>
      </c>
    </row>
    <row r="11" spans="3:11" ht="13.2" customHeight="1">
      <c r="C11" s="367" t="s">
        <v>511</v>
      </c>
      <c r="D11" s="367" t="s">
        <v>35</v>
      </c>
      <c r="E11" s="110" t="s">
        <v>60</v>
      </c>
      <c r="F11" s="110">
        <v>167</v>
      </c>
      <c r="G11" s="110">
        <v>746</v>
      </c>
      <c r="H11" s="392" t="s">
        <v>239</v>
      </c>
      <c r="I11" s="386"/>
      <c r="J11" s="110" t="s">
        <v>244</v>
      </c>
      <c r="K11" s="110">
        <v>870</v>
      </c>
    </row>
    <row r="12" spans="3:11">
      <c r="C12" s="367"/>
      <c r="D12" s="367"/>
      <c r="E12" s="110" t="s">
        <v>240</v>
      </c>
      <c r="F12" s="110" t="s">
        <v>318</v>
      </c>
      <c r="G12" s="110" t="s">
        <v>320</v>
      </c>
      <c r="H12" s="392"/>
      <c r="I12" s="386"/>
      <c r="J12" s="110" t="s">
        <v>224</v>
      </c>
      <c r="K12" s="110" t="s">
        <v>94</v>
      </c>
    </row>
    <row r="13" spans="3:11">
      <c r="C13" s="367"/>
      <c r="D13" s="366" t="s">
        <v>21</v>
      </c>
      <c r="E13" s="110" t="s">
        <v>60</v>
      </c>
      <c r="F13" s="110">
        <v>151</v>
      </c>
      <c r="G13" s="110">
        <v>481</v>
      </c>
      <c r="H13" s="386"/>
      <c r="I13" s="110" t="s">
        <v>224</v>
      </c>
      <c r="J13" s="110" t="s">
        <v>224</v>
      </c>
      <c r="K13" s="366" t="s">
        <v>94</v>
      </c>
    </row>
    <row r="14" spans="3:11">
      <c r="C14" s="367"/>
      <c r="D14" s="366"/>
      <c r="E14" s="110" t="s">
        <v>240</v>
      </c>
      <c r="F14" s="110" t="s">
        <v>319</v>
      </c>
      <c r="G14" s="110" t="s">
        <v>321</v>
      </c>
      <c r="H14" s="386"/>
      <c r="I14" s="110" t="s">
        <v>224</v>
      </c>
      <c r="J14" s="110" t="s">
        <v>224</v>
      </c>
      <c r="K14" s="366"/>
    </row>
    <row r="15" spans="3:11" ht="13.2" customHeight="1">
      <c r="C15" s="367" t="s">
        <v>241</v>
      </c>
      <c r="D15" s="367"/>
      <c r="E15" s="367"/>
      <c r="F15" s="388" t="s">
        <v>410</v>
      </c>
      <c r="G15" s="385" t="s">
        <v>408</v>
      </c>
      <c r="H15" s="388" t="s">
        <v>411</v>
      </c>
      <c r="I15" s="109" t="s">
        <v>402</v>
      </c>
      <c r="J15" s="385" t="s">
        <v>406</v>
      </c>
      <c r="K15" s="385" t="s">
        <v>407</v>
      </c>
    </row>
    <row r="16" spans="3:11">
      <c r="C16" s="367"/>
      <c r="D16" s="367"/>
      <c r="E16" s="367"/>
      <c r="F16" s="388"/>
      <c r="G16" s="385"/>
      <c r="H16" s="388"/>
      <c r="I16" s="109" t="s">
        <v>401</v>
      </c>
      <c r="J16" s="385"/>
      <c r="K16" s="385"/>
    </row>
    <row r="17" spans="3:11" ht="15" customHeight="1">
      <c r="C17" s="367"/>
      <c r="D17" s="367"/>
      <c r="E17" s="367"/>
      <c r="F17" s="385" t="s">
        <v>409</v>
      </c>
      <c r="G17" s="385"/>
      <c r="H17" s="388" t="s">
        <v>412</v>
      </c>
      <c r="I17" s="109" t="s">
        <v>403</v>
      </c>
      <c r="J17" s="385" t="s">
        <v>405</v>
      </c>
      <c r="K17" s="385"/>
    </row>
    <row r="18" spans="3:11">
      <c r="C18" s="367"/>
      <c r="D18" s="367"/>
      <c r="E18" s="367"/>
      <c r="F18" s="385"/>
      <c r="G18" s="385"/>
      <c r="H18" s="388"/>
      <c r="I18" s="109" t="s">
        <v>404</v>
      </c>
      <c r="J18" s="385"/>
      <c r="K18" s="385"/>
    </row>
    <row r="19" spans="3:11">
      <c r="C19" s="366" t="s">
        <v>242</v>
      </c>
      <c r="D19" s="366"/>
      <c r="E19" s="366"/>
      <c r="F19" s="110" t="s">
        <v>394</v>
      </c>
      <c r="G19" s="110" t="s">
        <v>395</v>
      </c>
      <c r="H19" s="110" t="s">
        <v>398</v>
      </c>
      <c r="I19" s="110" t="s">
        <v>399</v>
      </c>
      <c r="J19" s="110" t="s">
        <v>400</v>
      </c>
      <c r="K19" s="148"/>
    </row>
    <row r="20" spans="3:11">
      <c r="C20" s="366" t="s">
        <v>243</v>
      </c>
      <c r="D20" s="366"/>
      <c r="E20" s="366"/>
      <c r="F20" s="110" t="s">
        <v>396</v>
      </c>
      <c r="G20" s="110" t="s">
        <v>397</v>
      </c>
      <c r="H20" s="148"/>
      <c r="I20" s="148"/>
      <c r="J20" s="148"/>
      <c r="K20" s="146" t="s">
        <v>486</v>
      </c>
    </row>
    <row r="21" spans="3:11" ht="13.2" customHeight="1">
      <c r="C21" s="387" t="s">
        <v>507</v>
      </c>
      <c r="D21" s="387"/>
      <c r="E21" s="387"/>
      <c r="F21" s="387"/>
      <c r="G21" s="387"/>
      <c r="H21" s="387"/>
      <c r="I21" s="387"/>
      <c r="J21" s="387"/>
      <c r="K21" s="387"/>
    </row>
    <row r="22" spans="3:11" s="70" customFormat="1" ht="13.2" customHeight="1">
      <c r="C22" s="387"/>
      <c r="D22" s="387"/>
      <c r="E22" s="387"/>
      <c r="F22" s="387"/>
      <c r="G22" s="387"/>
      <c r="H22" s="387"/>
      <c r="I22" s="387"/>
      <c r="J22" s="387"/>
      <c r="K22" s="387"/>
    </row>
    <row r="23" spans="3:11">
      <c r="C23" s="103" t="s">
        <v>508</v>
      </c>
      <c r="D23" s="103"/>
      <c r="E23" s="122"/>
      <c r="F23" s="103"/>
      <c r="G23" s="103"/>
      <c r="H23" s="103"/>
      <c r="I23" s="103"/>
      <c r="J23" s="103"/>
      <c r="K23" s="103"/>
    </row>
    <row r="24" spans="3:11">
      <c r="C24" s="103" t="s">
        <v>509</v>
      </c>
      <c r="D24" s="103"/>
      <c r="E24" s="103"/>
      <c r="F24" s="103"/>
      <c r="G24" s="103"/>
      <c r="H24" s="103"/>
      <c r="I24" s="103"/>
      <c r="J24" s="103"/>
      <c r="K24" s="103"/>
    </row>
    <row r="25" spans="3:11">
      <c r="C25" s="103" t="s">
        <v>510</v>
      </c>
      <c r="D25" s="103"/>
      <c r="E25" s="103"/>
      <c r="F25" s="103"/>
      <c r="G25" s="103"/>
      <c r="H25" s="103"/>
      <c r="I25" s="103"/>
      <c r="J25" s="103"/>
      <c r="K25" s="103"/>
    </row>
    <row r="26" spans="3:11">
      <c r="E26" s="51"/>
    </row>
    <row r="27" spans="3:11">
      <c r="E27" s="51"/>
    </row>
    <row r="28" spans="3:11">
      <c r="E28" s="51"/>
    </row>
    <row r="29" spans="3:11">
      <c r="E29" s="51"/>
    </row>
    <row r="30" spans="3:11">
      <c r="E30" s="51"/>
    </row>
    <row r="31" spans="3:11">
      <c r="E31" s="51"/>
    </row>
    <row r="32" spans="3:11">
      <c r="E32" s="51"/>
    </row>
    <row r="33" spans="5:5" ht="13.2" customHeight="1">
      <c r="E33" s="51"/>
    </row>
    <row r="34" spans="5:5">
      <c r="E34" s="51"/>
    </row>
    <row r="35" spans="5:5">
      <c r="E35" s="51"/>
    </row>
    <row r="36" spans="5:5">
      <c r="E36" s="51"/>
    </row>
    <row r="37" spans="5:5" ht="13.2" customHeight="1">
      <c r="E37" s="51"/>
    </row>
    <row r="38" spans="5:5">
      <c r="E38" s="51"/>
    </row>
    <row r="39" spans="5:5" ht="13.2" customHeight="1">
      <c r="E39" s="51"/>
    </row>
    <row r="40" spans="5:5">
      <c r="E40" s="51"/>
    </row>
    <row r="41" spans="5:5">
      <c r="E41" s="51"/>
    </row>
    <row r="42" spans="5:5">
      <c r="E42" s="51"/>
    </row>
  </sheetData>
  <mergeCells count="30">
    <mergeCell ref="C7:D7"/>
    <mergeCell ref="D13:D14"/>
    <mergeCell ref="H13:H14"/>
    <mergeCell ref="C8:C9"/>
    <mergeCell ref="C10:E10"/>
    <mergeCell ref="C11:C14"/>
    <mergeCell ref="D11:D12"/>
    <mergeCell ref="H11:H12"/>
    <mergeCell ref="C2:K2"/>
    <mergeCell ref="C3:E3"/>
    <mergeCell ref="H5:H6"/>
    <mergeCell ref="I5:I6"/>
    <mergeCell ref="J5:J6"/>
    <mergeCell ref="D4:D6"/>
    <mergeCell ref="C4:C6"/>
    <mergeCell ref="E5:E6"/>
    <mergeCell ref="K13:K14"/>
    <mergeCell ref="K15:K18"/>
    <mergeCell ref="I11:I12"/>
    <mergeCell ref="C21:K22"/>
    <mergeCell ref="C15:E18"/>
    <mergeCell ref="C19:E19"/>
    <mergeCell ref="C20:E20"/>
    <mergeCell ref="F15:F16"/>
    <mergeCell ref="G15:G18"/>
    <mergeCell ref="H17:H18"/>
    <mergeCell ref="J15:J16"/>
    <mergeCell ref="F17:F18"/>
    <mergeCell ref="H15:H16"/>
    <mergeCell ref="J17:J18"/>
  </mergeCells>
  <phoneticPr fontId="2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66</vt:i4>
      </vt:variant>
      <vt:variant>
        <vt:lpstr>名前付き一覧</vt:lpstr>
      </vt:variant>
      <vt:variant>
        <vt:i4>2</vt:i4>
      </vt:variant>
    </vt:vector>
  </HeadingPairs>
  <TitlesOfParts>
    <vt:vector size="68" baseType="lpstr">
      <vt:lpstr>３－１　　東京大都市比較 (2)</vt:lpstr>
      <vt:lpstr>１－１　日韓比較</vt:lpstr>
      <vt:lpstr>１－２　台湾国内観光</vt:lpstr>
      <vt:lpstr>1-3　中国本土来訪者数　韓国台湾</vt:lpstr>
      <vt:lpstr>２－１　米国国内経済効果</vt:lpstr>
      <vt:lpstr>２－２　所得と出国率</vt:lpstr>
      <vt:lpstr>２－３　中国各地所得</vt:lpstr>
      <vt:lpstr>２－４　旅券保有率と出国率</vt:lpstr>
      <vt:lpstr>３－１　　東京大都市比較</vt:lpstr>
      <vt:lpstr>３－２　東京重要文化財</vt:lpstr>
      <vt:lpstr>３－３　ブロードウェイ</vt:lpstr>
      <vt:lpstr>３－４世界の都市別宿泊</vt:lpstr>
      <vt:lpstr>３－５　欧州総宿泊数比較</vt:lpstr>
      <vt:lpstr>３－６　ロンドン状況</vt:lpstr>
      <vt:lpstr>３－７パリ訪問状況</vt:lpstr>
      <vt:lpstr>3-８　米国主要都市移民数</vt:lpstr>
      <vt:lpstr>４－１　京都とベニス</vt:lpstr>
      <vt:lpstr>４－２　venice</vt:lpstr>
      <vt:lpstr>４－３　京都外客</vt:lpstr>
      <vt:lpstr>４－４　訪日消費額</vt:lpstr>
      <vt:lpstr>４－５　　東京都消費額</vt:lpstr>
      <vt:lpstr>４－６　京都市外客消費単価</vt:lpstr>
      <vt:lpstr>4-7　欧州インバウンド支出、トリップあたり、泊当たり</vt:lpstr>
      <vt:lpstr>５－１　欧州宿泊日数比較</vt:lpstr>
      <vt:lpstr>５－２　アラスカ等寒冷地比較</vt:lpstr>
      <vt:lpstr>5-3　北海道入込客</vt:lpstr>
      <vt:lpstr>５－４北海道外客数</vt:lpstr>
      <vt:lpstr>５－５　　アラスカ訪問者数推移</vt:lpstr>
      <vt:lpstr>５－６　アラスカクルーズタックス</vt:lpstr>
      <vt:lpstr>５－７歳入</vt:lpstr>
      <vt:lpstr>５－８支出構造</vt:lpstr>
      <vt:lpstr>５－９　スキー人口</vt:lpstr>
      <vt:lpstr>5-10スキーのイールド</vt:lpstr>
      <vt:lpstr>5-11　スイススキー場</vt:lpstr>
      <vt:lpstr>５－１２　豪州スキー訪問者数</vt:lpstr>
      <vt:lpstr>5-13　豪州スキー客の構成</vt:lpstr>
      <vt:lpstr>5-14　豪州スキー宿泊数</vt:lpstr>
      <vt:lpstr>5-15豪州訪問国別スキー客</vt:lpstr>
      <vt:lpstr>5-16　留寿都村等の外客宿泊状況</vt:lpstr>
      <vt:lpstr>表5-1７アイスランド</vt:lpstr>
      <vt:lpstr>6-1離島の観光状況</vt:lpstr>
      <vt:lpstr>６－２　全米入航数 </vt:lpstr>
      <vt:lpstr>６－３　1927年から</vt:lpstr>
      <vt:lpstr>６－４　総括表</vt:lpstr>
      <vt:lpstr>６－５　総滞在日数</vt:lpstr>
      <vt:lpstr>６－６　総支出</vt:lpstr>
      <vt:lpstr>６－７　消費行動とパック、団体の違い</vt:lpstr>
      <vt:lpstr>６－8　沖縄県外収支</vt:lpstr>
      <vt:lpstr>６－9　沖縄入込客数</vt:lpstr>
      <vt:lpstr>６－10　沖縄海空比較</vt:lpstr>
      <vt:lpstr>６－11沖縄滞在日数</vt:lpstr>
      <vt:lpstr>6-12　縄旅行収支</vt:lpstr>
      <vt:lpstr>６－１3　過去の資料</vt:lpstr>
      <vt:lpstr>６－１4　外客消費額等</vt:lpstr>
      <vt:lpstr>6-1５ギリシャの旅行事情</vt:lpstr>
      <vt:lpstr>6-16　沖縄県内市町村別所得</vt:lpstr>
      <vt:lpstr>７－１ネヴァダ州GDP </vt:lpstr>
      <vt:lpstr>７－２　マカオ来訪者数</vt:lpstr>
      <vt:lpstr>７－３　本土客の出身地</vt:lpstr>
      <vt:lpstr>７－４　マカオ平均宿泊日数</vt:lpstr>
      <vt:lpstr>７－５　訪問目的</vt:lpstr>
      <vt:lpstr>7-6マカオカジノ収入</vt:lpstr>
      <vt:lpstr>７－７　IR訪問率</vt:lpstr>
      <vt:lpstr>８－１　居住者一トリップ当たり支出額　国内、国外</vt:lpstr>
      <vt:lpstr>８－２　各国宿泊比較</vt:lpstr>
      <vt:lpstr>表8-３　中国一千万都市</vt:lpstr>
      <vt:lpstr>'６－５　総滞在日数'!Print_Area</vt:lpstr>
      <vt:lpstr>'６－６　総支出'!Print_Area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teikyo</dc:creator>
  <cp:lastModifiedBy>teikyo</cp:lastModifiedBy>
  <dcterms:created xsi:type="dcterms:W3CDTF">2017-02-23T11:34:47Z</dcterms:created>
  <dcterms:modified xsi:type="dcterms:W3CDTF">2018-04-04T10:51:09Z</dcterms:modified>
</cp:coreProperties>
</file>